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koju-Note\Downloads\"/>
    </mc:Choice>
  </mc:AlternateContent>
  <xr:revisionPtr revIDLastSave="0" documentId="13_ncr:1_{0DF8FA33-D9C6-4B88-804E-5BB7167360F3}" xr6:coauthVersionLast="47" xr6:coauthVersionMax="47" xr10:uidLastSave="{00000000-0000-0000-0000-000000000000}"/>
  <bookViews>
    <workbookView xWindow="3960" yWindow="135" windowWidth="15375" windowHeight="10845" firstSheet="1" activeTab="1" xr2:uid="{00000000-000D-0000-FFFF-FFFF00000000}"/>
  </bookViews>
  <sheets>
    <sheet name="リストシート" sheetId="4" r:id="rId1"/>
    <sheet name="基本情報" sheetId="8" r:id="rId2"/>
    <sheet name="小学生" sheetId="10" r:id="rId3"/>
    <sheet name="中学生男子" sheetId="11" r:id="rId4"/>
    <sheet name="中学生女子" sheetId="12" r:id="rId5"/>
    <sheet name="参加料" sheetId="13" r:id="rId6"/>
  </sheets>
  <definedNames>
    <definedName name="_xlnm.Print_Area" localSheetId="2">小学生!$A:$J</definedName>
    <definedName name="_xlnm.Print_Area" localSheetId="3">中学生男子!$A:$I</definedName>
    <definedName name="_xlnm.Print_Titles" localSheetId="1">基本情報!$2:$2</definedName>
    <definedName name="_xlnm.Print_Titles" localSheetId="5">参加料!$2:$2</definedName>
    <definedName name="_xlnm.Print_Titles" localSheetId="4">中学生女子!$2:$2</definedName>
    <definedName name="団体名">リストシート!$B$2:$B$60</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3" l="1"/>
  <c r="A1" i="12"/>
  <c r="A1" i="11"/>
  <c r="A1" i="10"/>
  <c r="B2" i="12"/>
  <c r="B2" i="11"/>
  <c r="F7" i="8"/>
  <c r="C18" i="10" s="1"/>
  <c r="C8" i="12"/>
  <c r="C13" i="13" s="1"/>
  <c r="E13" i="13" s="1"/>
  <c r="C8" i="11"/>
  <c r="C12" i="13" s="1"/>
  <c r="E12" i="13" s="1"/>
  <c r="B2" i="13"/>
  <c r="C27" i="13"/>
  <c r="C8" i="10"/>
  <c r="C11" i="13" s="1"/>
  <c r="E11" i="13" s="1"/>
  <c r="B2" i="10"/>
  <c r="H18" i="11" l="1"/>
  <c r="D27" i="13"/>
  <c r="E27" i="13" s="1"/>
  <c r="H8" i="12"/>
  <c r="C18" i="11"/>
  <c r="C21" i="13" s="1"/>
  <c r="E21" i="13" s="1"/>
  <c r="I18" i="10"/>
  <c r="H18" i="12"/>
  <c r="I8" i="10"/>
  <c r="C18" i="12"/>
  <c r="C22" i="13" s="1"/>
  <c r="E22" i="13" s="1"/>
  <c r="H8" i="11"/>
  <c r="C17" i="13" l="1"/>
  <c r="E17" i="13" s="1"/>
  <c r="C18" i="13"/>
  <c r="E18" i="13" s="1"/>
  <c r="C19" i="13"/>
  <c r="E19" i="13" s="1"/>
  <c r="C20" i="13"/>
  <c r="E20" i="13" s="1"/>
  <c r="E7" i="13" l="1"/>
  <c r="E28" i="13"/>
</calcChain>
</file>

<file path=xl/sharedStrings.xml><?xml version="1.0" encoding="utf-8"?>
<sst xmlns="http://schemas.openxmlformats.org/spreadsheetml/2006/main" count="252" uniqueCount="189">
  <si>
    <t>団体名リスト</t>
    <rPh sb="0" eb="2">
      <t>ダンタイ</t>
    </rPh>
    <rPh sb="2" eb="3">
      <t>メイ</t>
    </rPh>
    <phoneticPr fontId="1"/>
  </si>
  <si>
    <t>No</t>
  </si>
  <si>
    <t>団体名</t>
    <rPh sb="0" eb="2">
      <t>ダンタイ</t>
    </rPh>
    <rPh sb="2" eb="3">
      <t>メイ</t>
    </rPh>
    <phoneticPr fontId="5"/>
  </si>
  <si>
    <t>ID</t>
  </si>
  <si>
    <t>赤石剣道スポーツ少年団</t>
    <rPh sb="0" eb="11">
      <t>アカイシケンドウスポーツショウネンダン</t>
    </rPh>
    <phoneticPr fontId="5"/>
  </si>
  <si>
    <t>A-01</t>
  </si>
  <si>
    <t>飯岡研心剣道スポーツ少年団</t>
    <rPh sb="0" eb="13">
      <t>イイオカケンシンケンドウスポーツショウネンダン</t>
    </rPh>
    <phoneticPr fontId="5"/>
  </si>
  <si>
    <t>A-02</t>
  </si>
  <si>
    <t>観武会</t>
    <rPh sb="0" eb="3">
      <t>カンブカイ</t>
    </rPh>
    <phoneticPr fontId="5"/>
  </si>
  <si>
    <t>A-03</t>
  </si>
  <si>
    <t>雫石剣道スポーツ少年団</t>
    <rPh sb="0" eb="11">
      <t>シズクイシケンドウスポーツショウネンダン</t>
    </rPh>
    <phoneticPr fontId="5"/>
  </si>
  <si>
    <t>A-04</t>
  </si>
  <si>
    <t>城南剣道スポーツ少年団</t>
    <rPh sb="0" eb="2">
      <t>ジョウナン</t>
    </rPh>
    <rPh sb="2" eb="4">
      <t>ケンドウ</t>
    </rPh>
    <rPh sb="8" eb="11">
      <t>ショウネンダン</t>
    </rPh>
    <phoneticPr fontId="5"/>
  </si>
  <si>
    <t>A-05</t>
  </si>
  <si>
    <t>新明館橋市道場</t>
    <rPh sb="0" eb="7">
      <t>シンメイカンハシイチドウジョウ</t>
    </rPh>
    <phoneticPr fontId="5"/>
  </si>
  <si>
    <t>A-06</t>
  </si>
  <si>
    <t>厨川尚武館</t>
    <rPh sb="0" eb="5">
      <t>シンメイカンハシイチドウジョウクリヤガワショウブカン</t>
    </rPh>
    <phoneticPr fontId="5"/>
  </si>
  <si>
    <t>A-07</t>
  </si>
  <si>
    <t>盛岡剣道スポーツ少年団</t>
    <rPh sb="0" eb="11">
      <t>シンメイカンハシイチドウジョウモリオカケンドウスポーツショウネンダン</t>
    </rPh>
    <phoneticPr fontId="5"/>
  </si>
  <si>
    <t>A-08</t>
  </si>
  <si>
    <t>正修館</t>
    <rPh sb="0" eb="3">
      <t>セイシュウカン</t>
    </rPh>
    <phoneticPr fontId="5"/>
  </si>
  <si>
    <t>A-09</t>
  </si>
  <si>
    <t>滝沢剣道クラブ</t>
    <rPh sb="0" eb="7">
      <t>タキザワケンドウクラブ</t>
    </rPh>
    <phoneticPr fontId="5"/>
  </si>
  <si>
    <t>A-10</t>
  </si>
  <si>
    <t>滝沢剣道スポーツ少年団</t>
    <rPh sb="0" eb="2">
      <t>タキザワ</t>
    </rPh>
    <rPh sb="2" eb="4">
      <t>ケンドウ</t>
    </rPh>
    <rPh sb="8" eb="11">
      <t>ショウネンダン</t>
    </rPh>
    <phoneticPr fontId="5"/>
  </si>
  <si>
    <t>A-11</t>
  </si>
  <si>
    <t>中野剣道スポーツ少年団</t>
    <rPh sb="0" eb="11">
      <t>ナカノケンドウスポーツショウネンダン</t>
    </rPh>
    <phoneticPr fontId="5"/>
  </si>
  <si>
    <t>A-12</t>
  </si>
  <si>
    <t>沼宮内剣道少年団</t>
    <rPh sb="0" eb="3">
      <t>ヌマクナイ</t>
    </rPh>
    <rPh sb="3" eb="5">
      <t>ケンドウ</t>
    </rPh>
    <rPh sb="5" eb="8">
      <t>ショウネンダン</t>
    </rPh>
    <phoneticPr fontId="5"/>
  </si>
  <si>
    <t>A-13</t>
  </si>
  <si>
    <t>沼龍館道場</t>
    <rPh sb="0" eb="5">
      <t>ヌマクナイヌマリュウカンドウジョウ</t>
    </rPh>
    <phoneticPr fontId="5"/>
  </si>
  <si>
    <t>A-14</t>
  </si>
  <si>
    <t>八幡平市剣道スポーツ少年団</t>
    <rPh sb="0" eb="13">
      <t>ハチマンタイシケンドウスポーツショウネンダン</t>
    </rPh>
    <phoneticPr fontId="5"/>
  </si>
  <si>
    <t>A-15</t>
  </si>
  <si>
    <t>日詰少年剣友会</t>
    <rPh sb="0" eb="7">
      <t>ヒヅメショウネンケンユウカイ</t>
    </rPh>
    <phoneticPr fontId="5"/>
  </si>
  <si>
    <t>A-16</t>
  </si>
  <si>
    <t>不動会</t>
    <rPh sb="0" eb="3">
      <t>フドウカイ</t>
    </rPh>
    <phoneticPr fontId="5"/>
  </si>
  <si>
    <t>A-17</t>
  </si>
  <si>
    <t>南武会</t>
    <rPh sb="0" eb="3">
      <t>フドウカイナンブカイ</t>
    </rPh>
    <phoneticPr fontId="5"/>
  </si>
  <si>
    <t>A-18</t>
  </si>
  <si>
    <t>盛岡南部</t>
    <rPh sb="0" eb="4">
      <t>フドウカイモリオカナンブ</t>
    </rPh>
    <phoneticPr fontId="5"/>
  </si>
  <si>
    <t>A-19</t>
  </si>
  <si>
    <t>不動剣道スポーツ少年団</t>
    <rPh sb="0" eb="11">
      <t>フドウケンドウスポーツショウネンダン</t>
    </rPh>
    <phoneticPr fontId="5"/>
  </si>
  <si>
    <t>A-20</t>
  </si>
  <si>
    <t>見前剣道スポーツ少年団</t>
    <rPh sb="0" eb="11">
      <t>ミルマエケンドウスポーツショウネンダン</t>
    </rPh>
    <phoneticPr fontId="5"/>
  </si>
  <si>
    <t>A-21</t>
  </si>
  <si>
    <t>盛岡仙北剣道スポーツ少年団</t>
    <rPh sb="0" eb="2">
      <t>モリオカ</t>
    </rPh>
    <rPh sb="2" eb="4">
      <t>センボク</t>
    </rPh>
    <rPh sb="4" eb="6">
      <t>ケンドウ</t>
    </rPh>
    <rPh sb="10" eb="13">
      <t>ショウネンダン</t>
    </rPh>
    <phoneticPr fontId="5"/>
  </si>
  <si>
    <t>A-22</t>
  </si>
  <si>
    <t>仙鳳館</t>
    <rPh sb="0" eb="1">
      <t>ヤマト</t>
    </rPh>
    <rPh sb="1" eb="2">
      <t>オオトリ</t>
    </rPh>
    <rPh sb="2" eb="3">
      <t>カン</t>
    </rPh>
    <phoneticPr fontId="5"/>
  </si>
  <si>
    <t>A-23</t>
  </si>
  <si>
    <t>仙北剣道教室</t>
    <rPh sb="0" eb="2">
      <t>センボク</t>
    </rPh>
    <rPh sb="2" eb="4">
      <t>ケンドウ</t>
    </rPh>
    <rPh sb="4" eb="6">
      <t>キョウシツ</t>
    </rPh>
    <phoneticPr fontId="5"/>
  </si>
  <si>
    <t>A-24</t>
  </si>
  <si>
    <t>盛岡中央剣道スポーツ少年団</t>
    <rPh sb="0" eb="13">
      <t>モリオカチュウオウケンドウスポーツショウネンダン</t>
    </rPh>
    <phoneticPr fontId="5"/>
  </si>
  <si>
    <t>A-25</t>
  </si>
  <si>
    <t>盛岡西警察署もりにし剣道教室</t>
    <rPh sb="0" eb="2">
      <t>モリオカ</t>
    </rPh>
    <rPh sb="2" eb="3">
      <t>ニシ</t>
    </rPh>
    <rPh sb="3" eb="6">
      <t>ケイサツショ</t>
    </rPh>
    <rPh sb="6" eb="10">
      <t>モリニシ</t>
    </rPh>
    <rPh sb="10" eb="12">
      <t>ケンドウ</t>
    </rPh>
    <rPh sb="12" eb="14">
      <t>キョウシツ</t>
    </rPh>
    <phoneticPr fontId="5"/>
  </si>
  <si>
    <t>A-26</t>
  </si>
  <si>
    <t>山岸剣道スポーツ少年団</t>
    <rPh sb="0" eb="11">
      <t>ヤマギシケンドウスポーツショウネンダン</t>
    </rPh>
    <phoneticPr fontId="5"/>
  </si>
  <si>
    <t>A-27</t>
  </si>
  <si>
    <t>上平沢剣道スポーツ少年団</t>
    <rPh sb="0" eb="3">
      <t>カミヒラサワ</t>
    </rPh>
    <rPh sb="3" eb="12">
      <t>ケンドウ</t>
    </rPh>
    <phoneticPr fontId="1"/>
  </si>
  <si>
    <t>A-28</t>
    <phoneticPr fontId="1"/>
  </si>
  <si>
    <t>向中野剣道教室</t>
    <rPh sb="0" eb="7">
      <t>ムカイナカノケンドウキョウシツ</t>
    </rPh>
    <phoneticPr fontId="1"/>
  </si>
  <si>
    <t>A-29</t>
    <phoneticPr fontId="1"/>
  </si>
  <si>
    <t>上田中学校</t>
    <rPh sb="0" eb="5">
      <t>ウエダチュウガッコウ</t>
    </rPh>
    <phoneticPr fontId="5"/>
  </si>
  <si>
    <t>B-01</t>
  </si>
  <si>
    <t>芝蘭剣友会</t>
    <rPh sb="0" eb="1">
      <t>シバ</t>
    </rPh>
    <rPh sb="1" eb="2">
      <t>ラン</t>
    </rPh>
    <rPh sb="2" eb="5">
      <t>ケンユウカイ</t>
    </rPh>
    <phoneticPr fontId="1"/>
  </si>
  <si>
    <t>B-02</t>
  </si>
  <si>
    <t>大宮中学校</t>
    <rPh sb="0" eb="5">
      <t>オオミヤチュウガッコウ</t>
    </rPh>
    <phoneticPr fontId="5"/>
  </si>
  <si>
    <t>B-03</t>
  </si>
  <si>
    <t>河南中学校</t>
    <rPh sb="0" eb="5">
      <t>カナンチュウガッコウ</t>
    </rPh>
    <phoneticPr fontId="5"/>
  </si>
  <si>
    <t>B-04</t>
  </si>
  <si>
    <t>厨川中学校</t>
    <rPh sb="0" eb="5">
      <t>クリヤガワチュウガッコウ</t>
    </rPh>
    <phoneticPr fontId="5"/>
  </si>
  <si>
    <t>B-05</t>
  </si>
  <si>
    <t>志青館</t>
    <rPh sb="0" eb="3">
      <t>クリヤガワチュウガッコウシセイカン</t>
    </rPh>
    <phoneticPr fontId="5"/>
  </si>
  <si>
    <t>B-06</t>
  </si>
  <si>
    <t>黒石野中学校</t>
    <rPh sb="0" eb="6">
      <t>クロイシノチュウガッコウ</t>
    </rPh>
    <phoneticPr fontId="5"/>
  </si>
  <si>
    <t>B-07</t>
  </si>
  <si>
    <t>青峰館</t>
    <rPh sb="0" eb="3">
      <t>クロイシノチュウガッコウｙセイホウカン</t>
    </rPh>
    <phoneticPr fontId="5"/>
  </si>
  <si>
    <t>B-08</t>
  </si>
  <si>
    <t>雫石中学校</t>
    <rPh sb="0" eb="5">
      <t>シズクイシチュウガッコウ</t>
    </rPh>
    <phoneticPr fontId="5"/>
  </si>
  <si>
    <t>B-09</t>
  </si>
  <si>
    <t>下橋中学校</t>
    <rPh sb="0" eb="5">
      <t>シモノハシチュウガッコウ</t>
    </rPh>
    <phoneticPr fontId="5"/>
  </si>
  <si>
    <t>B-10</t>
  </si>
  <si>
    <t>城西中学校</t>
    <rPh sb="0" eb="1">
      <t>ジョウ</t>
    </rPh>
    <rPh sb="1" eb="2">
      <t>セイ</t>
    </rPh>
    <phoneticPr fontId="5"/>
  </si>
  <si>
    <t>B-11</t>
  </si>
  <si>
    <t>紫波第一中学校</t>
    <rPh sb="0" eb="2">
      <t>シワ</t>
    </rPh>
    <rPh sb="2" eb="4">
      <t>ダイイチ</t>
    </rPh>
    <rPh sb="4" eb="7">
      <t>チュウガッコウ</t>
    </rPh>
    <phoneticPr fontId="5"/>
  </si>
  <si>
    <t>B-12</t>
  </si>
  <si>
    <t>紫波第三中学校</t>
    <rPh sb="0" eb="7">
      <t>シワダイサンチュウガッコウ</t>
    </rPh>
    <phoneticPr fontId="5"/>
  </si>
  <si>
    <t>B-13</t>
  </si>
  <si>
    <t>仙北中学校</t>
    <rPh sb="0" eb="2">
      <t>センボク</t>
    </rPh>
    <rPh sb="2" eb="5">
      <t>チュウガッコウ</t>
    </rPh>
    <phoneticPr fontId="1"/>
  </si>
  <si>
    <t>B-14</t>
  </si>
  <si>
    <t>滝沢第二中学校</t>
    <rPh sb="0" eb="7">
      <t>タキザワダイニチュウガッコウ</t>
    </rPh>
    <phoneticPr fontId="5"/>
  </si>
  <si>
    <t>B-15</t>
  </si>
  <si>
    <t>滝沢中学校</t>
    <rPh sb="0" eb="2">
      <t>タキザワ</t>
    </rPh>
    <rPh sb="2" eb="5">
      <t>チュウガッコウ</t>
    </rPh>
    <phoneticPr fontId="5"/>
  </si>
  <si>
    <t>B-16</t>
  </si>
  <si>
    <t>飛翔館</t>
    <rPh sb="0" eb="3">
      <t>タキザワヒショウカン</t>
    </rPh>
    <phoneticPr fontId="5"/>
  </si>
  <si>
    <t>B-17</t>
  </si>
  <si>
    <t>滝沢南中学校</t>
    <rPh sb="0" eb="6">
      <t>タキザワミナミチュウガッコウ</t>
    </rPh>
    <phoneticPr fontId="5"/>
  </si>
  <si>
    <t>B-18</t>
  </si>
  <si>
    <t>西根中学校</t>
    <rPh sb="0" eb="2">
      <t>ニシネ</t>
    </rPh>
    <rPh sb="2" eb="5">
      <t>チュウガッコウ</t>
    </rPh>
    <phoneticPr fontId="5"/>
  </si>
  <si>
    <t>B-19</t>
  </si>
  <si>
    <t>沼宮内中学校</t>
    <rPh sb="0" eb="6">
      <t>ヌマクナイチュウガッコウ</t>
    </rPh>
    <phoneticPr fontId="5"/>
  </si>
  <si>
    <t>B-20</t>
  </si>
  <si>
    <t>北陵中学校</t>
    <rPh sb="0" eb="5">
      <t>ホクリョウチュウガッコウ</t>
    </rPh>
    <phoneticPr fontId="5"/>
  </si>
  <si>
    <t>B-21</t>
  </si>
  <si>
    <t>松園中学校</t>
    <rPh sb="0" eb="5">
      <t>マツゾノチュウガッコウ</t>
    </rPh>
    <phoneticPr fontId="5"/>
  </si>
  <si>
    <t>B-22</t>
  </si>
  <si>
    <t>見前南中学校</t>
    <rPh sb="0" eb="6">
      <t>ミルマエミナミチュウガッコウ</t>
    </rPh>
    <phoneticPr fontId="5"/>
  </si>
  <si>
    <t>B-23</t>
  </si>
  <si>
    <t>矢巾北中学校</t>
    <rPh sb="0" eb="2">
      <t>ヤハバ</t>
    </rPh>
    <rPh sb="2" eb="3">
      <t>キタ</t>
    </rPh>
    <rPh sb="3" eb="6">
      <t>チュウガッコウ</t>
    </rPh>
    <phoneticPr fontId="5"/>
  </si>
  <si>
    <t>B-24</t>
  </si>
  <si>
    <t>矢巾中学校</t>
    <rPh sb="0" eb="5">
      <t>ヤハバチュウガッコウ</t>
    </rPh>
    <phoneticPr fontId="5"/>
  </si>
  <si>
    <t>B-25</t>
  </si>
  <si>
    <t>下小路中学校</t>
    <rPh sb="0" eb="3">
      <t>シタコウジ</t>
    </rPh>
    <rPh sb="3" eb="6">
      <t>チュウガッコウ</t>
    </rPh>
    <phoneticPr fontId="5"/>
  </si>
  <si>
    <t>B-26</t>
  </si>
  <si>
    <t>清陵館</t>
    <rPh sb="0" eb="1">
      <t>キヨ</t>
    </rPh>
    <rPh sb="1" eb="2">
      <t>リョウ</t>
    </rPh>
    <rPh sb="2" eb="3">
      <t>カン</t>
    </rPh>
    <phoneticPr fontId="1"/>
  </si>
  <si>
    <t>B-27</t>
    <phoneticPr fontId="1"/>
  </si>
  <si>
    <t>琢新館</t>
    <rPh sb="0" eb="1">
      <t>タク</t>
    </rPh>
    <rPh sb="1" eb="2">
      <t>シン</t>
    </rPh>
    <rPh sb="2" eb="3">
      <t>カン</t>
    </rPh>
    <phoneticPr fontId="1"/>
  </si>
  <si>
    <t>B-28</t>
    <phoneticPr fontId="1"/>
  </si>
  <si>
    <t>コンピュータ処理用様式</t>
    <rPh sb="6" eb="8">
      <t>ショリ</t>
    </rPh>
    <rPh sb="8" eb="9">
      <t>ヨウ</t>
    </rPh>
    <rPh sb="9" eb="11">
      <t>ヨウシキ</t>
    </rPh>
    <phoneticPr fontId="1"/>
  </si>
  <si>
    <t>このシートはコンピュータ処理をするための様式です。以下の罫線枠内に必要事項を入力してファイルを送信してください。</t>
    <rPh sb="12" eb="14">
      <t>ショリ</t>
    </rPh>
    <rPh sb="20" eb="22">
      <t>ヨウシキ</t>
    </rPh>
    <rPh sb="25" eb="27">
      <t>イカ</t>
    </rPh>
    <rPh sb="28" eb="30">
      <t>ケイセン</t>
    </rPh>
    <rPh sb="30" eb="32">
      <t>ワクナイ</t>
    </rPh>
    <rPh sb="33" eb="35">
      <t>ヒツヨウ</t>
    </rPh>
    <rPh sb="35" eb="37">
      <t>ジコウ</t>
    </rPh>
    <rPh sb="38" eb="40">
      <t>ニュウリョク</t>
    </rPh>
    <rPh sb="47" eb="49">
      <t>ソウシン</t>
    </rPh>
    <phoneticPr fontId="1"/>
  </si>
  <si>
    <t>白色のセルに入力してください。黄色のセルは計算式が入っていますので入力しないようお願いします。</t>
    <rPh sb="0" eb="2">
      <t>シロイロ</t>
    </rPh>
    <rPh sb="6" eb="8">
      <t>ニュウリョク</t>
    </rPh>
    <rPh sb="15" eb="17">
      <t>キイロ</t>
    </rPh>
    <rPh sb="21" eb="24">
      <t>ケイサンシキ</t>
    </rPh>
    <rPh sb="25" eb="26">
      <t>ハイ</t>
    </rPh>
    <rPh sb="33" eb="35">
      <t>ニュウリョク</t>
    </rPh>
    <rPh sb="41" eb="42">
      <t>ネガ</t>
    </rPh>
    <phoneticPr fontId="1"/>
  </si>
  <si>
    <t>【基本情報】</t>
    <rPh sb="1" eb="3">
      <t>キホン</t>
    </rPh>
    <rPh sb="3" eb="5">
      <t>ジョウホウ</t>
    </rPh>
    <phoneticPr fontId="1"/>
  </si>
  <si>
    <t>申込団体名</t>
    <rPh sb="0" eb="2">
      <t>モウシコミ</t>
    </rPh>
    <rPh sb="2" eb="4">
      <t>ダンタイ</t>
    </rPh>
    <rPh sb="4" eb="5">
      <t>メイ</t>
    </rPh>
    <phoneticPr fontId="1"/>
  </si>
  <si>
    <t>申込責任者</t>
    <rPh sb="0" eb="2">
      <t>モウシコミ</t>
    </rPh>
    <rPh sb="2" eb="5">
      <t>セキニンシャ</t>
    </rPh>
    <phoneticPr fontId="1"/>
  </si>
  <si>
    <t>　氏名</t>
    <rPh sb="1" eb="3">
      <t>シメイ</t>
    </rPh>
    <phoneticPr fontId="1"/>
  </si>
  <si>
    <t>　住所</t>
    <rPh sb="1" eb="3">
      <t>ジュウショ</t>
    </rPh>
    <phoneticPr fontId="1"/>
  </si>
  <si>
    <t>　電話番号</t>
    <rPh sb="1" eb="3">
      <t>デンワ</t>
    </rPh>
    <rPh sb="3" eb="5">
      <t>バンゴウ</t>
    </rPh>
    <phoneticPr fontId="1"/>
  </si>
  <si>
    <t>　e-mail</t>
    <phoneticPr fontId="1"/>
  </si>
  <si>
    <t>オーダー表の作成を</t>
    <rPh sb="4" eb="5">
      <t>ヒョウ</t>
    </rPh>
    <rPh sb="6" eb="8">
      <t>サクセイ</t>
    </rPh>
    <phoneticPr fontId="1"/>
  </si>
  <si>
    <t>帯同審判員</t>
    <rPh sb="0" eb="2">
      <t>タイドウ</t>
    </rPh>
    <rPh sb="2" eb="5">
      <t>シンパンイン</t>
    </rPh>
    <phoneticPr fontId="1"/>
  </si>
  <si>
    <t>氏名</t>
    <rPh sb="0" eb="2">
      <t>シメイ</t>
    </rPh>
    <phoneticPr fontId="1"/>
  </si>
  <si>
    <t>段位</t>
    <rPh sb="0" eb="2">
      <t>ダンイ</t>
    </rPh>
    <phoneticPr fontId="1"/>
  </si>
  <si>
    <t>審判員１</t>
    <rPh sb="0" eb="2">
      <t>シンパン</t>
    </rPh>
    <rPh sb="2" eb="3">
      <t>イン</t>
    </rPh>
    <phoneticPr fontId="1"/>
  </si>
  <si>
    <t>審判員のご協力をお願いします。五段以上の先生にお願いいたします。</t>
    <rPh sb="0" eb="3">
      <t>シンパンイン</t>
    </rPh>
    <rPh sb="5" eb="7">
      <t>キョウリョク</t>
    </rPh>
    <rPh sb="9" eb="10">
      <t>ネガ</t>
    </rPh>
    <rPh sb="15" eb="17">
      <t>ゴダン</t>
    </rPh>
    <rPh sb="17" eb="19">
      <t>イジョウ</t>
    </rPh>
    <rPh sb="20" eb="22">
      <t>センセイ</t>
    </rPh>
    <rPh sb="24" eb="25">
      <t>ネガ</t>
    </rPh>
    <phoneticPr fontId="1"/>
  </si>
  <si>
    <t>審判員２</t>
    <rPh sb="0" eb="2">
      <t>シンパン</t>
    </rPh>
    <rPh sb="2" eb="3">
      <t>イン</t>
    </rPh>
    <phoneticPr fontId="1"/>
  </si>
  <si>
    <t>　</t>
    <phoneticPr fontId="1"/>
  </si>
  <si>
    <t>【選手情報】</t>
    <rPh sb="1" eb="3">
      <t>センシュ</t>
    </rPh>
    <rPh sb="3" eb="5">
      <t>ジョウホウ</t>
    </rPh>
    <phoneticPr fontId="1"/>
  </si>
  <si>
    <t>団体</t>
    <rPh sb="0" eb="2">
      <t>ダンタイ</t>
    </rPh>
    <phoneticPr fontId="1"/>
  </si>
  <si>
    <t>小学生の部</t>
    <rPh sb="0" eb="3">
      <t>ショウガクセイ</t>
    </rPh>
    <rPh sb="4" eb="5">
      <t>ブ</t>
    </rPh>
    <phoneticPr fontId="1"/>
  </si>
  <si>
    <t>チーム名</t>
    <rPh sb="3" eb="4">
      <t>メイ</t>
    </rPh>
    <phoneticPr fontId="1"/>
  </si>
  <si>
    <t>姓</t>
    <rPh sb="0" eb="1">
      <t>セイ</t>
    </rPh>
    <phoneticPr fontId="1"/>
  </si>
  <si>
    <t>名</t>
    <rPh sb="0" eb="1">
      <t>メイ</t>
    </rPh>
    <phoneticPr fontId="1"/>
  </si>
  <si>
    <t>フリガナ・姓</t>
  </si>
  <si>
    <t>フリガナ・名</t>
  </si>
  <si>
    <t>学年</t>
    <rPh sb="0" eb="2">
      <t>ガクネン</t>
    </rPh>
    <phoneticPr fontId="1"/>
  </si>
  <si>
    <t>性別</t>
    <rPh sb="0" eb="2">
      <t>セイベツ</t>
    </rPh>
    <phoneticPr fontId="1"/>
  </si>
  <si>
    <t>備考</t>
    <rPh sb="0" eb="2">
      <t>ビコウ</t>
    </rPh>
    <phoneticPr fontId="1"/>
  </si>
  <si>
    <t>監督</t>
    <rPh sb="0" eb="2">
      <t>カントク</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</si>
  <si>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</si>
  <si>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</si>
  <si>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</si>
  <si>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</si>
  <si>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</si>
  <si>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補員</t>
    <rPh sb="0" eb="1">
      <t>ホ</t>
    </rPh>
    <rPh sb="1" eb="2">
      <t>イン</t>
    </rPh>
    <phoneticPr fontId="1"/>
  </si>
  <si>
    <t>個人</t>
    <rPh sb="0" eb="2">
      <t>コジン</t>
    </rPh>
    <phoneticPr fontId="1"/>
  </si>
  <si>
    <t>団体名</t>
    <rPh sb="0" eb="2">
      <t>ダンタイ</t>
    </rPh>
    <rPh sb="2" eb="3">
      <t>メイ</t>
    </rPh>
    <phoneticPr fontId="1"/>
  </si>
  <si>
    <t>部門</t>
    <rPh sb="0" eb="2">
      <t>ブモン</t>
    </rPh>
    <phoneticPr fontId="1"/>
  </si>
  <si>
    <t>フリガナ・姓</t>
    <phoneticPr fontId="1"/>
  </si>
  <si>
    <t>フリガナ・名</t>
    <phoneticPr fontId="1"/>
  </si>
  <si>
    <t>小学３年生以下の部</t>
    <rPh sb="0" eb="2">
      <t>ショウガク</t>
    </rPh>
    <rPh sb="3" eb="5">
      <t>ネンセイ</t>
    </rPh>
    <rPh sb="5" eb="7">
      <t>イカ</t>
    </rPh>
    <rPh sb="8" eb="9">
      <t>ブ</t>
    </rPh>
    <phoneticPr fontId="1"/>
  </si>
  <si>
    <t>小学４年生の部</t>
    <rPh sb="0" eb="2">
      <t>ショウガク</t>
    </rPh>
    <rPh sb="3" eb="5">
      <t>ネンセイ</t>
    </rPh>
    <rPh sb="6" eb="7">
      <t>ブ</t>
    </rPh>
    <phoneticPr fontId="1"/>
  </si>
  <si>
    <t>小学５年生の部</t>
    <rPh sb="0" eb="2">
      <t>ショウガク</t>
    </rPh>
    <rPh sb="3" eb="5">
      <t>ネンセイ</t>
    </rPh>
    <rPh sb="6" eb="7">
      <t>ブ</t>
    </rPh>
    <phoneticPr fontId="1"/>
  </si>
  <si>
    <t>小学６年生の部</t>
    <rPh sb="0" eb="2">
      <t>ショウガク</t>
    </rPh>
    <rPh sb="3" eb="5">
      <t>ネンセイ</t>
    </rPh>
    <rPh sb="6" eb="7">
      <t>ブ</t>
    </rPh>
    <phoneticPr fontId="1"/>
  </si>
  <si>
    <t>中学生男子の部</t>
    <rPh sb="0" eb="2">
      <t>チュウガク</t>
    </rPh>
    <rPh sb="2" eb="3">
      <t>セイ</t>
    </rPh>
    <rPh sb="3" eb="5">
      <t>ダンシ</t>
    </rPh>
    <rPh sb="6" eb="7">
      <t>ブ</t>
    </rPh>
    <phoneticPr fontId="1"/>
  </si>
  <si>
    <t>中学生男子の部</t>
    <rPh sb="0" eb="3">
      <t>チュウガクセイ</t>
    </rPh>
    <rPh sb="3" eb="5">
      <t>ダンシ</t>
    </rPh>
    <rPh sb="6" eb="7">
      <t>ブ</t>
    </rPh>
    <phoneticPr fontId="1"/>
  </si>
  <si>
    <t>各部門毎に2名までエントリーできます。</t>
  </si>
  <si>
    <t>中学生女子の部</t>
    <rPh sb="0" eb="2">
      <t>チュウガク</t>
    </rPh>
    <rPh sb="2" eb="3">
      <t>セイ</t>
    </rPh>
    <rPh sb="3" eb="5">
      <t>ジョシ</t>
    </rPh>
    <rPh sb="6" eb="7">
      <t>ブ</t>
    </rPh>
    <phoneticPr fontId="1"/>
  </si>
  <si>
    <t>中学生女子の部</t>
    <rPh sb="0" eb="3">
      <t>チュウガクセイ</t>
    </rPh>
    <rPh sb="3" eb="5">
      <t>ジョシ</t>
    </rPh>
    <rPh sb="6" eb="7">
      <t>ブ</t>
    </rPh>
    <phoneticPr fontId="1"/>
  </si>
  <si>
    <t>参加料計算シート</t>
    <rPh sb="0" eb="3">
      <t>サンカリョウ</t>
    </rPh>
    <rPh sb="3" eb="5">
      <t>ケイサン</t>
    </rPh>
    <phoneticPr fontId="1"/>
  </si>
  <si>
    <t>このシートは大会参加料を自動計算するための様式です。以下の金額をお振込みください。</t>
    <rPh sb="6" eb="8">
      <t>タイカイ</t>
    </rPh>
    <rPh sb="8" eb="11">
      <t>サンカリョウ</t>
    </rPh>
    <rPh sb="12" eb="14">
      <t>ジドウ</t>
    </rPh>
    <rPh sb="14" eb="16">
      <t>ケイサン</t>
    </rPh>
    <rPh sb="21" eb="23">
      <t>ヨウシキ</t>
    </rPh>
    <rPh sb="26" eb="28">
      <t>イカ</t>
    </rPh>
    <rPh sb="29" eb="31">
      <t>キンガク</t>
    </rPh>
    <rPh sb="33" eb="35">
      <t>フリコ</t>
    </rPh>
    <phoneticPr fontId="1"/>
  </si>
  <si>
    <t>振込先：東北銀行　本店営業部　普通　5032901　盛岡剣道協会</t>
    <rPh sb="0" eb="2">
      <t>フリコミ</t>
    </rPh>
    <rPh sb="2" eb="3">
      <t>サキ</t>
    </rPh>
    <rPh sb="4" eb="6">
      <t>トウホク</t>
    </rPh>
    <rPh sb="6" eb="8">
      <t>ギンコウ</t>
    </rPh>
    <rPh sb="9" eb="11">
      <t>ホンテン</t>
    </rPh>
    <rPh sb="11" eb="13">
      <t>エイギョウ</t>
    </rPh>
    <rPh sb="13" eb="14">
      <t>ブ</t>
    </rPh>
    <rPh sb="15" eb="17">
      <t>フツウ</t>
    </rPh>
    <rPh sb="26" eb="28">
      <t>モリオカ</t>
    </rPh>
    <rPh sb="28" eb="30">
      <t>ケンドウ</t>
    </rPh>
    <rPh sb="30" eb="32">
      <t>キョウカイ</t>
    </rPh>
    <phoneticPr fontId="1"/>
  </si>
  <si>
    <t>振込み金額</t>
    <rPh sb="0" eb="2">
      <t>フリコ</t>
    </rPh>
    <rPh sb="3" eb="5">
      <t>キンガク</t>
    </rPh>
    <phoneticPr fontId="1"/>
  </si>
  <si>
    <t>【内訳】</t>
    <rPh sb="1" eb="3">
      <t>ウチワケ</t>
    </rPh>
    <phoneticPr fontId="1"/>
  </si>
  <si>
    <t>１．団体戦・参加チーム数</t>
    <rPh sb="2" eb="4">
      <t>ダンタイ</t>
    </rPh>
    <rPh sb="4" eb="5">
      <t>セン</t>
    </rPh>
    <rPh sb="6" eb="8">
      <t>サンカ</t>
    </rPh>
    <rPh sb="11" eb="12">
      <t>スウ</t>
    </rPh>
    <phoneticPr fontId="1"/>
  </si>
  <si>
    <t>小学生</t>
    <rPh sb="0" eb="2">
      <t>ショウガク</t>
    </rPh>
    <rPh sb="2" eb="3">
      <t>セイ</t>
    </rPh>
    <phoneticPr fontId="1"/>
  </si>
  <si>
    <t>中学生男子</t>
    <rPh sb="0" eb="2">
      <t>チュウガク</t>
    </rPh>
    <rPh sb="2" eb="3">
      <t>セイ</t>
    </rPh>
    <rPh sb="3" eb="5">
      <t>ダンシ</t>
    </rPh>
    <phoneticPr fontId="1"/>
  </si>
  <si>
    <t>中学生女子</t>
    <rPh sb="0" eb="2">
      <t>チュウガク</t>
    </rPh>
    <rPh sb="2" eb="3">
      <t>セイ</t>
    </rPh>
    <rPh sb="3" eb="5">
      <t>ジョシ</t>
    </rPh>
    <phoneticPr fontId="1"/>
  </si>
  <si>
    <t>２．個人戦の参加者数</t>
    <rPh sb="2" eb="4">
      <t>コジン</t>
    </rPh>
    <rPh sb="4" eb="5">
      <t>セン</t>
    </rPh>
    <rPh sb="6" eb="9">
      <t>サンカシャ</t>
    </rPh>
    <rPh sb="9" eb="10">
      <t>スウ</t>
    </rPh>
    <phoneticPr fontId="1"/>
  </si>
  <si>
    <t>小３以下</t>
    <rPh sb="0" eb="1">
      <t>ショウ</t>
    </rPh>
    <rPh sb="2" eb="4">
      <t>イカ</t>
    </rPh>
    <phoneticPr fontId="1"/>
  </si>
  <si>
    <t>小４</t>
    <rPh sb="0" eb="1">
      <t>ショウ</t>
    </rPh>
    <phoneticPr fontId="1"/>
  </si>
  <si>
    <t>小５</t>
    <rPh sb="0" eb="1">
      <t>ショウ</t>
    </rPh>
    <phoneticPr fontId="1"/>
  </si>
  <si>
    <t>小６</t>
    <rPh sb="0" eb="1">
      <t>ショウ</t>
    </rPh>
    <phoneticPr fontId="1"/>
  </si>
  <si>
    <t>４．オーダー表作成</t>
    <rPh sb="6" eb="7">
      <t>ヒョウ</t>
    </rPh>
    <rPh sb="7" eb="9">
      <t>サクセイ</t>
    </rPh>
    <phoneticPr fontId="1"/>
  </si>
  <si>
    <t>合計</t>
    <rPh sb="0" eb="2">
      <t>ゴウケイ</t>
    </rPh>
    <phoneticPr fontId="1"/>
  </si>
  <si>
    <t>←予備欄</t>
    <rPh sb="1" eb="3">
      <t>ヨビ</t>
    </rPh>
    <rPh sb="3" eb="4">
      <t>ラン</t>
    </rPh>
    <phoneticPr fontId="1"/>
  </si>
  <si>
    <t>B-99</t>
    <phoneticPr fontId="1"/>
  </si>
  <si>
    <t>次に各部門毎（シート）に選手情報を入力願います。</t>
    <rPh sb="0" eb="1">
      <t>ツギ</t>
    </rPh>
    <rPh sb="2" eb="3">
      <t>カク</t>
    </rPh>
    <rPh sb="3" eb="5">
      <t>ブモン</t>
    </rPh>
    <rPh sb="5" eb="6">
      <t>ゴト</t>
    </rPh>
    <rPh sb="12" eb="14">
      <t>センシュ</t>
    </rPh>
    <rPh sb="14" eb="16">
      <t>ジョウホウ</t>
    </rPh>
    <rPh sb="17" eb="19">
      <t>ニュウリョク</t>
    </rPh>
    <rPh sb="19" eb="20">
      <t>ネガ</t>
    </rPh>
    <phoneticPr fontId="1"/>
  </si>
  <si>
    <t>盛岡中津川ライオンズクラブ杯争奪第42回盛岡地区少年剣道大会　参加申込書</t>
    <rPh sb="0" eb="2">
      <t>モリオカ</t>
    </rPh>
    <rPh sb="2" eb="5">
      <t>ナカツガワ</t>
    </rPh>
    <rPh sb="13" eb="14">
      <t>ハイ</t>
    </rPh>
    <rPh sb="14" eb="16">
      <t>ソウダツ</t>
    </rPh>
    <rPh sb="20" eb="22">
      <t>モリオカ</t>
    </rPh>
    <rPh sb="22" eb="24">
      <t>チク</t>
    </rPh>
    <rPh sb="24" eb="26">
      <t>ショウネン</t>
    </rPh>
    <rPh sb="26" eb="28">
      <t>ケンドウ</t>
    </rPh>
    <rPh sb="28" eb="30">
      <t>タイカイ</t>
    </rPh>
    <rPh sb="31" eb="33">
      <t>サンカ</t>
    </rPh>
    <rPh sb="33" eb="36">
      <t>モウシコミショ</t>
    </rPh>
    <phoneticPr fontId="1"/>
  </si>
  <si>
    <t>20220107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</si>
</sst>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チ&quot;&quot;ー&quot;&quot;ム&quot;"/>
    <numFmt numFmtId="177" formatCode="0&quot;人&quot;"/>
  </numFmts>
  <fonts count="13">
    <font>
      <sz val="11"/>
      <name val="ＭＳ ゴシック"/>
      <family val="3"/>
      <charset val="128"/>
    </font>
    <font>
      <sz val="6"/>
      <name val="ＭＳ ゴシック"/>
      <family val="3"/>
      <charset val="128"/>
    </font>
    <font>
      <sz val="8"/>
      <name val="メイリオ"/>
      <family val="3"/>
      <charset val="128"/>
    </font>
    <font>
      <sz val="6"/>
      <name val="メイリオ"/>
      <family val="3"/>
      <charset val="128"/>
    </font>
    <font>
      <sz val="11"/>
      <name val="ＭＳ ゴシック"/>
      <family val="3"/>
      <charset val="128"/>
    </font>
    <font>
      <b/>
      <sz val="11"/>
      <color indexed="56"/>
      <name val="ＭＳ Ｐゴシック"/>
      <family val="3"/>
      <charset val="128"/>
    </font>
    <font>
      <sz val="10"/>
      <name val="メイリオ"/>
      <family val="3"/>
      <charset val="128"/>
    </font>
    <font>
      <b/>
      <sz val="10"/>
      <name val="メイリオ"/>
      <family val="3"/>
      <charset val="128"/>
    </font>
    <font>
      <b/>
      <sz val="12"/>
      <name val="メイリオ"/>
      <family val="3"/>
      <charset val="128"/>
    </font>
    <font>
      <sz val="14"/>
      <name val="メイリオ"/>
      <family val="3"/>
      <charset val="128"/>
    </font>
    <font>
      <b/>
      <sz val="14"/>
      <name val="メイリオ"/>
      <family val="3"/>
      <charset val="128"/>
    </font>
    <font>
      <sz val="12"/>
      <name val="メイリオ"/>
      <family val="3"/>
      <charset val="128"/>
    </font>
    <font>
      <b/>
      <sz val="10"/>
      <color rgb="FFFF0000"/>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6" fillId="0" borderId="0" xfId="0" applyFont="1" applyProtection="1">
      <alignment vertical="center"/>
      <protection locked="0"/>
    </xf>
    <xf numFmtId="0" fontId="2" fillId="0" borderId="0" xfId="0" applyFont="1" applyProtection="1">
      <alignment vertical="center"/>
      <protection locked="0"/>
    </xf>
    <xf numFmtId="0" fontId="6" fillId="0" borderId="0" xfId="0" applyFont="1" applyAlignment="1" applyProtection="1">
      <alignment horizontal="center" vertical="center"/>
      <protection locked="0"/>
    </xf>
    <xf numFmtId="176" fontId="6" fillId="0" borderId="1" xfId="0" applyNumberFormat="1" applyFont="1" applyBorder="1" applyProtection="1">
      <alignment vertical="center"/>
      <protection locked="0"/>
    </xf>
    <xf numFmtId="177" fontId="6" fillId="0" borderId="1" xfId="0" applyNumberFormat="1" applyFont="1" applyBorder="1" applyProtection="1">
      <alignment vertical="center"/>
      <protection locked="0"/>
    </xf>
    <xf numFmtId="176" fontId="6" fillId="0" borderId="2" xfId="0" applyNumberFormat="1" applyFont="1" applyBorder="1" applyAlignment="1" applyProtection="1">
      <protection locked="0"/>
    </xf>
    <xf numFmtId="176" fontId="6" fillId="0" borderId="0" xfId="0" applyNumberFormat="1" applyFont="1" applyProtection="1">
      <alignment vertical="center"/>
      <protection locked="0"/>
    </xf>
    <xf numFmtId="6" fontId="6" fillId="0" borderId="0" xfId="1" applyFont="1" applyFill="1" applyBorder="1" applyProtection="1">
      <alignment vertical="center"/>
    </xf>
    <xf numFmtId="6" fontId="7" fillId="0" borderId="0" xfId="1" applyFont="1" applyFill="1" applyBorder="1" applyProtection="1">
      <alignment vertical="center"/>
    </xf>
    <xf numFmtId="177" fontId="6" fillId="0" borderId="3" xfId="0" applyNumberFormat="1" applyFont="1" applyBorder="1" applyProtection="1">
      <alignment vertical="center"/>
      <protection locked="0"/>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3" xfId="0" applyFont="1" applyBorder="1">
      <alignment vertical="center"/>
    </xf>
    <xf numFmtId="0" fontId="2" fillId="0" borderId="9" xfId="0" applyFont="1" applyBorder="1">
      <alignment vertical="center"/>
    </xf>
    <xf numFmtId="0" fontId="7" fillId="2" borderId="0" xfId="0" applyFont="1" applyFill="1" applyProtection="1">
      <alignment vertical="center"/>
      <protection locked="0"/>
    </xf>
    <xf numFmtId="0" fontId="6" fillId="2" borderId="0" xfId="0" applyFont="1" applyFill="1" applyProtection="1">
      <alignment vertical="center"/>
      <protection locked="0"/>
    </xf>
    <xf numFmtId="0" fontId="2" fillId="2" borderId="0" xfId="0" applyFont="1" applyFill="1" applyProtection="1">
      <alignment vertical="center"/>
      <protection locked="0"/>
    </xf>
    <xf numFmtId="0" fontId="6" fillId="2" borderId="0" xfId="0" applyFont="1" applyFill="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2" borderId="0" xfId="0" quotePrefix="1" applyFont="1" applyFill="1" applyProtection="1">
      <alignment vertical="center"/>
      <protection locked="0"/>
    </xf>
    <xf numFmtId="0" fontId="9" fillId="2" borderId="0" xfId="0" applyFont="1" applyFill="1" applyProtection="1">
      <alignment vertical="center"/>
      <protection locked="0"/>
    </xf>
    <xf numFmtId="0" fontId="12" fillId="2" borderId="0" xfId="0" applyFont="1" applyFill="1" applyProtection="1">
      <alignment vertical="center"/>
      <protection locked="0"/>
    </xf>
    <xf numFmtId="0" fontId="0" fillId="3" borderId="1" xfId="0" applyFill="1" applyBorder="1" applyProtection="1">
      <alignment vertical="center"/>
      <protection locked="0"/>
    </xf>
    <xf numFmtId="6" fontId="7" fillId="3" borderId="2" xfId="1" applyFont="1" applyFill="1" applyBorder="1" applyAlignment="1" applyProtection="1"/>
    <xf numFmtId="0" fontId="6" fillId="0" borderId="2" xfId="0" applyFont="1" applyBorder="1" applyProtection="1">
      <alignment vertical="center"/>
      <protection locked="0"/>
    </xf>
    <xf numFmtId="176" fontId="6" fillId="0" borderId="11" xfId="0" applyNumberFormat="1" applyFont="1" applyBorder="1" applyProtection="1">
      <alignment vertical="center"/>
      <protection locked="0"/>
    </xf>
    <xf numFmtId="6" fontId="10" fillId="3" borderId="12" xfId="1" applyFont="1" applyFill="1" applyBorder="1" applyAlignment="1" applyProtection="1">
      <alignment vertical="center"/>
    </xf>
    <xf numFmtId="6" fontId="10" fillId="0" borderId="0" xfId="1" applyFont="1" applyFill="1" applyBorder="1" applyAlignment="1" applyProtection="1">
      <alignment vertical="center"/>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0" fontId="6" fillId="0" borderId="15" xfId="0" applyFont="1" applyBorder="1" applyProtection="1">
      <alignment vertical="center"/>
      <protection locked="0"/>
    </xf>
    <xf numFmtId="0" fontId="6" fillId="0" borderId="16" xfId="0" applyFont="1" applyBorder="1" applyProtection="1">
      <alignment vertical="center"/>
      <protection locked="0"/>
    </xf>
    <xf numFmtId="0" fontId="6" fillId="0" borderId="17" xfId="0" applyFont="1" applyBorder="1" applyProtection="1">
      <alignment vertical="center"/>
      <protection locked="0"/>
    </xf>
    <xf numFmtId="6" fontId="6" fillId="3" borderId="0" xfId="1" applyFont="1" applyFill="1" applyBorder="1" applyProtection="1">
      <alignment vertical="center"/>
    </xf>
    <xf numFmtId="6" fontId="7" fillId="3" borderId="0" xfId="1" applyFont="1" applyFill="1" applyBorder="1" applyProtection="1">
      <alignment vertical="center"/>
    </xf>
    <xf numFmtId="0" fontId="6" fillId="3" borderId="0" xfId="0" applyFont="1" applyFill="1">
      <alignment vertical="center"/>
    </xf>
    <xf numFmtId="176" fontId="6" fillId="3" borderId="0" xfId="0" applyNumberFormat="1" applyFont="1" applyFill="1">
      <alignment vertical="center"/>
    </xf>
    <xf numFmtId="0" fontId="6" fillId="0" borderId="18" xfId="0" applyFont="1" applyBorder="1" applyProtection="1">
      <alignment vertical="center"/>
      <protection locked="0"/>
    </xf>
    <xf numFmtId="0" fontId="6" fillId="0" borderId="19" xfId="0" applyFont="1" applyBorder="1" applyProtection="1">
      <alignment vertical="center"/>
      <protection locked="0"/>
    </xf>
    <xf numFmtId="176" fontId="6" fillId="0" borderId="19" xfId="0" applyNumberFormat="1" applyFont="1" applyBorder="1" applyProtection="1">
      <alignment vertical="center"/>
      <protection locked="0"/>
    </xf>
    <xf numFmtId="6" fontId="7" fillId="0" borderId="19" xfId="1" applyFont="1" applyBorder="1" applyProtection="1">
      <alignment vertical="center"/>
      <protection locked="0"/>
    </xf>
    <xf numFmtId="0" fontId="6" fillId="0" borderId="20" xfId="0" applyFont="1" applyBorder="1" applyProtection="1">
      <alignment vertical="center"/>
      <protection locked="0"/>
    </xf>
    <xf numFmtId="0" fontId="6" fillId="0" borderId="1" xfId="0" applyFont="1" applyBorder="1" applyProtection="1">
      <alignment vertical="center"/>
      <protection locked="0"/>
    </xf>
    <xf numFmtId="0" fontId="6" fillId="2" borderId="6" xfId="0" applyFont="1" applyFill="1" applyBorder="1" applyProtection="1">
      <alignment vertical="center"/>
      <protection locked="0"/>
    </xf>
    <xf numFmtId="0" fontId="8" fillId="2" borderId="0" xfId="0" applyFont="1" applyFill="1" applyProtection="1">
      <alignment vertical="center"/>
      <protection locked="0"/>
    </xf>
    <xf numFmtId="0" fontId="7" fillId="2" borderId="0" xfId="0" applyFont="1" applyFill="1" applyAlignment="1" applyProtection="1">
      <alignment horizontal="center" vertical="center"/>
      <protection locked="0"/>
    </xf>
    <xf numFmtId="0" fontId="8" fillId="2" borderId="0" xfId="0" applyFont="1" applyFill="1">
      <alignment vertical="center"/>
    </xf>
    <xf numFmtId="0" fontId="3" fillId="2" borderId="0" xfId="0" applyFont="1" applyFill="1" applyAlignment="1" applyProtection="1">
      <alignment horizontal="right"/>
      <protection locked="0"/>
    </xf>
    <xf numFmtId="0" fontId="2" fillId="2" borderId="0" xfId="0" applyFont="1" applyFill="1" applyAlignment="1" applyProtection="1">
      <alignment horizontal="right"/>
      <protection locked="0"/>
    </xf>
    <xf numFmtId="0" fontId="6" fillId="2" borderId="21" xfId="0" applyFont="1" applyFill="1" applyBorder="1" applyProtection="1">
      <alignment vertical="center"/>
      <protection locked="0"/>
    </xf>
    <xf numFmtId="0" fontId="3" fillId="2" borderId="21"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4" borderId="9" xfId="0" applyFont="1" applyFill="1" applyBorder="1" applyProtection="1">
      <alignment vertical="center"/>
      <protection locked="0"/>
    </xf>
    <xf numFmtId="0" fontId="6" fillId="4" borderId="3" xfId="0" applyFont="1" applyFill="1" applyBorder="1" applyProtection="1">
      <alignment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1" xfId="0" applyFont="1" applyFill="1" applyBorder="1" applyProtection="1">
      <alignment vertical="center"/>
      <protection locked="0"/>
    </xf>
    <xf numFmtId="0" fontId="6" fillId="4" borderId="1" xfId="0" applyFont="1" applyFill="1" applyBorder="1" applyAlignment="1" applyProtection="1">
      <alignment horizontal="center"/>
      <protection locked="0"/>
    </xf>
    <xf numFmtId="0" fontId="6" fillId="2" borderId="21" xfId="0" applyFont="1" applyFill="1" applyBorder="1" applyAlignment="1" applyProtection="1">
      <alignment vertical="center" wrapText="1"/>
      <protection locked="0"/>
    </xf>
    <xf numFmtId="0" fontId="6" fillId="2" borderId="0" xfId="0" applyFont="1" applyFill="1" applyAlignment="1" applyProtection="1">
      <alignment vertical="center" wrapText="1"/>
      <protection locked="0"/>
    </xf>
    <xf numFmtId="0" fontId="11" fillId="3" borderId="0" xfId="0" applyFont="1" applyFill="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9" fillId="0" borderId="1" xfId="0" applyFont="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4" borderId="1" xfId="0" applyFont="1" applyFill="1" applyBorder="1" applyAlignment="1" applyProtection="1">
      <alignment vertical="center" wrapText="1"/>
      <protection locked="0"/>
    </xf>
    <xf numFmtId="0" fontId="8" fillId="3" borderId="3" xfId="0" applyFont="1" applyFill="1" applyBorder="1" applyAlignment="1">
      <alignment vertical="center"/>
    </xf>
    <xf numFmtId="0" fontId="6" fillId="4" borderId="3" xfId="0" applyFont="1" applyFill="1" applyBorder="1" applyAlignment="1" applyProtection="1">
      <alignment vertical="center" wrapText="1"/>
      <protection locked="0"/>
    </xf>
    <xf numFmtId="0" fontId="6" fillId="4" borderId="7" xfId="0" applyFont="1" applyFill="1" applyBorder="1" applyAlignment="1" applyProtection="1">
      <alignment vertical="center" wrapText="1"/>
      <protection locked="0"/>
    </xf>
    <xf numFmtId="0" fontId="11" fillId="0" borderId="0" xfId="0" applyFont="1" applyAlignment="1" applyProtection="1">
      <alignment horizontal="center" vertical="center"/>
      <protection locked="0"/>
    </xf>
    <xf numFmtId="0" fontId="6" fillId="0" borderId="7" xfId="0" applyFont="1" applyBorder="1" applyProtection="1">
      <alignment vertical="center"/>
      <protection locked="0"/>
    </xf>
    <xf numFmtId="0" fontId="6" fillId="0" borderId="7" xfId="0" applyFont="1" applyBorder="1" applyAlignment="1" applyProtection="1">
      <alignment horizontal="center" vertical="center"/>
      <protection locked="0"/>
    </xf>
    <xf numFmtId="0" fontId="6" fillId="4" borderId="22" xfId="0" applyFont="1" applyFill="1" applyBorder="1" applyAlignment="1" applyProtection="1">
      <alignment vertical="center" wrapText="1"/>
      <protection locked="0"/>
    </xf>
    <xf numFmtId="0" fontId="6" fillId="0" borderId="22" xfId="0" applyFont="1" applyBorder="1" applyProtection="1">
      <alignment vertical="center"/>
      <protection locked="0"/>
    </xf>
    <xf numFmtId="0" fontId="6" fillId="0" borderId="22" xfId="0" applyFont="1" applyBorder="1" applyAlignment="1" applyProtection="1">
      <alignment horizontal="center" vertical="center"/>
      <protection locked="0"/>
    </xf>
    <xf numFmtId="0" fontId="6" fillId="4" borderId="23" xfId="0" applyFont="1" applyFill="1" applyBorder="1" applyAlignment="1" applyProtection="1">
      <alignment vertical="center" wrapText="1"/>
      <protection locked="0"/>
    </xf>
    <xf numFmtId="0" fontId="6" fillId="0" borderId="23" xfId="0" applyFont="1" applyBorder="1" applyProtection="1">
      <alignment vertical="center"/>
      <protection locked="0"/>
    </xf>
    <xf numFmtId="0" fontId="6" fillId="0" borderId="23" xfId="0" applyFont="1" applyBorder="1" applyAlignment="1" applyProtection="1">
      <alignment horizontal="center" vertical="center"/>
      <protection locked="0"/>
    </xf>
    <xf numFmtId="0" fontId="6" fillId="0" borderId="0" xfId="0" applyFont="1" applyFill="1" applyProtection="1">
      <alignment vertical="center"/>
      <protection locked="0"/>
    </xf>
    <xf numFmtId="0" fontId="6" fillId="0" borderId="0" xfId="0" applyFont="1" applyFill="1">
      <alignment vertical="center"/>
    </xf>
  </cellXfs>
  <cellStyles count="2">
    <cellStyle name="通貨" xfId="1" builtinId="7"/>
    <cellStyle name="標準" xfId="0" builtinId="0"/>
  </cellStyles>
  <dxfs count="7">
    <dxf>
      <font>
        <b val="0"/>
        <i val="0"/>
        <strike val="0"/>
        <condense val="0"/>
        <extend val="0"/>
        <outline val="0"/>
        <shadow val="0"/>
        <u val="none"/>
        <vertAlign val="baseline"/>
        <sz val="8"/>
        <color auto="1"/>
        <name val="メイリオ"/>
        <family val="3"/>
        <charset val="128"/>
        <scheme val="none"/>
      </font>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auto="1"/>
        <name val="メイリオ"/>
        <family val="3"/>
        <charset val="128"/>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family val="3"/>
        <charset val="128"/>
        <scheme val="none"/>
      </font>
      <border diagonalUp="0" diagonalDown="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family val="3"/>
        <charset val="128"/>
        <scheme val="none"/>
      </font>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団体リスト" displayName="団体リスト" ref="A2:C60" totalsRowShown="0" headerRowDxfId="6" headerRowBorderDxfId="4" tableBorderDxfId="5" totalsRowBorderDxfId="3">
  <autoFilter ref="A2:C60" xr:uid="{00000000-0009-0000-0100-000001000000}"/>
  <tableColumns count="3">
    <tableColumn id="1" xr3:uid="{00000000-0010-0000-0000-000001000000}" name="No" dataDxfId="2"/>
    <tableColumn id="2" xr3:uid="{00000000-0010-0000-0000-000002000000}" name="団体名" dataDxfId="1"/>
    <tableColumn id="3" xr3:uid="{00000000-0010-0000-0000-000003000000}" name="ID"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0000"/>
  </sheetPr>
  <dimension ref="A1:D60"/>
  <sheetViews>
    <sheetView topLeftCell="A4" workbookViewId="0">
      <selection activeCell="B64" sqref="B64"/>
    </sheetView>
  </sheetViews>
  <sheetFormatPr defaultRowHeight="14.25"/>
  <cols>
    <col min="1" max="1" width="4.75" style="1" customWidth="1"/>
    <col min="2" max="2" width="25.125" style="1" customWidth="1"/>
    <col min="3" max="16384" width="9" style="1"/>
  </cols>
  <sheetData>
    <row r="1" spans="1:3">
      <c r="A1" s="1" t="s">
        <v>0</v>
      </c>
    </row>
    <row r="2" spans="1:3">
      <c r="A2" s="15" t="s">
        <v>1</v>
      </c>
      <c r="B2" s="16" t="s">
        <v>2</v>
      </c>
      <c r="C2" s="17" t="s">
        <v>3</v>
      </c>
    </row>
    <row r="3" spans="1:3">
      <c r="A3" s="13">
        <v>1</v>
      </c>
      <c r="B3" s="12" t="s">
        <v>4</v>
      </c>
      <c r="C3" s="14" t="s">
        <v>5</v>
      </c>
    </row>
    <row r="4" spans="1:3">
      <c r="A4" s="13">
        <v>2</v>
      </c>
      <c r="B4" s="12" t="s">
        <v>6</v>
      </c>
      <c r="C4" s="14" t="s">
        <v>7</v>
      </c>
    </row>
    <row r="5" spans="1:3">
      <c r="A5" s="13">
        <v>3</v>
      </c>
      <c r="B5" s="12" t="s">
        <v>8</v>
      </c>
      <c r="C5" s="14" t="s">
        <v>9</v>
      </c>
    </row>
    <row r="6" spans="1:3">
      <c r="A6" s="13">
        <v>4</v>
      </c>
      <c r="B6" s="12" t="s">
        <v>10</v>
      </c>
      <c r="C6" s="14" t="s">
        <v>11</v>
      </c>
    </row>
    <row r="7" spans="1:3">
      <c r="A7" s="13">
        <v>5</v>
      </c>
      <c r="B7" s="12" t="s">
        <v>12</v>
      </c>
      <c r="C7" s="14" t="s">
        <v>13</v>
      </c>
    </row>
    <row r="8" spans="1:3">
      <c r="A8" s="13">
        <v>6</v>
      </c>
      <c r="B8" s="12" t="s">
        <v>14</v>
      </c>
      <c r="C8" s="14" t="s">
        <v>15</v>
      </c>
    </row>
    <row r="9" spans="1:3">
      <c r="A9" s="13">
        <v>7</v>
      </c>
      <c r="B9" s="12" t="s">
        <v>16</v>
      </c>
      <c r="C9" s="14" t="s">
        <v>17</v>
      </c>
    </row>
    <row r="10" spans="1:3">
      <c r="A10" s="13">
        <v>8</v>
      </c>
      <c r="B10" s="12" t="s">
        <v>18</v>
      </c>
      <c r="C10" s="14" t="s">
        <v>19</v>
      </c>
    </row>
    <row r="11" spans="1:3">
      <c r="A11" s="13">
        <v>9</v>
      </c>
      <c r="B11" s="12" t="s">
        <v>20</v>
      </c>
      <c r="C11" s="14" t="s">
        <v>21</v>
      </c>
    </row>
    <row r="12" spans="1:3">
      <c r="A12" s="13">
        <v>10</v>
      </c>
      <c r="B12" s="12" t="s">
        <v>22</v>
      </c>
      <c r="C12" s="14" t="s">
        <v>23</v>
      </c>
    </row>
    <row r="13" spans="1:3">
      <c r="A13" s="13">
        <v>11</v>
      </c>
      <c r="B13" s="12" t="s">
        <v>24</v>
      </c>
      <c r="C13" s="14" t="s">
        <v>25</v>
      </c>
    </row>
    <row r="14" spans="1:3">
      <c r="A14" s="13">
        <v>12</v>
      </c>
      <c r="B14" s="12" t="s">
        <v>26</v>
      </c>
      <c r="C14" s="14" t="s">
        <v>27</v>
      </c>
    </row>
    <row r="15" spans="1:3">
      <c r="A15" s="13">
        <v>13</v>
      </c>
      <c r="B15" s="12" t="s">
        <v>28</v>
      </c>
      <c r="C15" s="14" t="s">
        <v>29</v>
      </c>
    </row>
    <row r="16" spans="1:3">
      <c r="A16" s="13">
        <v>14</v>
      </c>
      <c r="B16" s="12" t="s">
        <v>30</v>
      </c>
      <c r="C16" s="14" t="s">
        <v>31</v>
      </c>
    </row>
    <row r="17" spans="1:3">
      <c r="A17" s="13">
        <v>15</v>
      </c>
      <c r="B17" s="12" t="s">
        <v>32</v>
      </c>
      <c r="C17" s="14" t="s">
        <v>33</v>
      </c>
    </row>
    <row r="18" spans="1:3">
      <c r="A18" s="13">
        <v>16</v>
      </c>
      <c r="B18" s="12" t="s">
        <v>34</v>
      </c>
      <c r="C18" s="14" t="s">
        <v>35</v>
      </c>
    </row>
    <row r="19" spans="1:3">
      <c r="A19" s="13">
        <v>17</v>
      </c>
      <c r="B19" s="12" t="s">
        <v>36</v>
      </c>
      <c r="C19" s="14" t="s">
        <v>37</v>
      </c>
    </row>
    <row r="20" spans="1:3">
      <c r="A20" s="13">
        <v>18</v>
      </c>
      <c r="B20" s="12" t="s">
        <v>38</v>
      </c>
      <c r="C20" s="14" t="s">
        <v>39</v>
      </c>
    </row>
    <row r="21" spans="1:3">
      <c r="A21" s="13">
        <v>19</v>
      </c>
      <c r="B21" s="12" t="s">
        <v>40</v>
      </c>
      <c r="C21" s="14" t="s">
        <v>41</v>
      </c>
    </row>
    <row r="22" spans="1:3">
      <c r="A22" s="13">
        <v>20</v>
      </c>
      <c r="B22" s="12" t="s">
        <v>42</v>
      </c>
      <c r="C22" s="14" t="s">
        <v>43</v>
      </c>
    </row>
    <row r="23" spans="1:3">
      <c r="A23" s="13">
        <v>21</v>
      </c>
      <c r="B23" s="12" t="s">
        <v>44</v>
      </c>
      <c r="C23" s="14" t="s">
        <v>45</v>
      </c>
    </row>
    <row r="24" spans="1:3">
      <c r="A24" s="13">
        <v>22</v>
      </c>
      <c r="B24" s="12" t="s">
        <v>46</v>
      </c>
      <c r="C24" s="14" t="s">
        <v>47</v>
      </c>
    </row>
    <row r="25" spans="1:3">
      <c r="A25" s="13">
        <v>23</v>
      </c>
      <c r="B25" s="12" t="s">
        <v>48</v>
      </c>
      <c r="C25" s="14" t="s">
        <v>49</v>
      </c>
    </row>
    <row r="26" spans="1:3">
      <c r="A26" s="13">
        <v>24</v>
      </c>
      <c r="B26" s="12" t="s">
        <v>50</v>
      </c>
      <c r="C26" s="14" t="s">
        <v>51</v>
      </c>
    </row>
    <row r="27" spans="1:3">
      <c r="A27" s="13">
        <v>25</v>
      </c>
      <c r="B27" s="12" t="s">
        <v>52</v>
      </c>
      <c r="C27" s="14" t="s">
        <v>53</v>
      </c>
    </row>
    <row r="28" spans="1:3">
      <c r="A28" s="13">
        <v>26</v>
      </c>
      <c r="B28" s="12" t="s">
        <v>54</v>
      </c>
      <c r="C28" s="14" t="s">
        <v>55</v>
      </c>
    </row>
    <row r="29" spans="1:3">
      <c r="A29" s="13">
        <v>27</v>
      </c>
      <c r="B29" s="12" t="s">
        <v>56</v>
      </c>
      <c r="C29" s="14" t="s">
        <v>57</v>
      </c>
    </row>
    <row r="30" spans="1:3">
      <c r="A30" s="13">
        <v>28</v>
      </c>
      <c r="B30" s="12" t="s">
        <v>58</v>
      </c>
      <c r="C30" s="14" t="s">
        <v>59</v>
      </c>
    </row>
    <row r="31" spans="1:3">
      <c r="A31" s="13">
        <v>29</v>
      </c>
      <c r="B31" s="12" t="s">
        <v>60</v>
      </c>
      <c r="C31" s="14" t="s">
        <v>61</v>
      </c>
    </row>
    <row r="32" spans="1:3">
      <c r="A32" s="13">
        <v>30</v>
      </c>
      <c r="B32" s="12" t="s">
        <v>62</v>
      </c>
      <c r="C32" s="14" t="s">
        <v>63</v>
      </c>
    </row>
    <row r="33" spans="1:3">
      <c r="A33" s="13">
        <v>31</v>
      </c>
      <c r="B33" s="12" t="s">
        <v>64</v>
      </c>
      <c r="C33" s="14" t="s">
        <v>65</v>
      </c>
    </row>
    <row r="34" spans="1:3">
      <c r="A34" s="13">
        <v>32</v>
      </c>
      <c r="B34" s="12" t="s">
        <v>66</v>
      </c>
      <c r="C34" s="14" t="s">
        <v>67</v>
      </c>
    </row>
    <row r="35" spans="1:3">
      <c r="A35" s="13">
        <v>33</v>
      </c>
      <c r="B35" s="12" t="s">
        <v>68</v>
      </c>
      <c r="C35" s="14" t="s">
        <v>69</v>
      </c>
    </row>
    <row r="36" spans="1:3">
      <c r="A36" s="13">
        <v>34</v>
      </c>
      <c r="B36" s="12" t="s">
        <v>70</v>
      </c>
      <c r="C36" s="14" t="s">
        <v>71</v>
      </c>
    </row>
    <row r="37" spans="1:3">
      <c r="A37" s="13">
        <v>35</v>
      </c>
      <c r="B37" s="12" t="s">
        <v>72</v>
      </c>
      <c r="C37" s="14" t="s">
        <v>73</v>
      </c>
    </row>
    <row r="38" spans="1:3">
      <c r="A38" s="13">
        <v>36</v>
      </c>
      <c r="B38" s="12" t="s">
        <v>74</v>
      </c>
      <c r="C38" s="14" t="s">
        <v>75</v>
      </c>
    </row>
    <row r="39" spans="1:3">
      <c r="A39" s="13">
        <v>37</v>
      </c>
      <c r="B39" s="12" t="s">
        <v>76</v>
      </c>
      <c r="C39" s="14" t="s">
        <v>77</v>
      </c>
    </row>
    <row r="40" spans="1:3">
      <c r="A40" s="13">
        <v>38</v>
      </c>
      <c r="B40" s="12" t="s">
        <v>78</v>
      </c>
      <c r="C40" s="14" t="s">
        <v>79</v>
      </c>
    </row>
    <row r="41" spans="1:3">
      <c r="A41" s="13">
        <v>39</v>
      </c>
      <c r="B41" s="12" t="s">
        <v>80</v>
      </c>
      <c r="C41" s="14" t="s">
        <v>81</v>
      </c>
    </row>
    <row r="42" spans="1:3">
      <c r="A42" s="13">
        <v>40</v>
      </c>
      <c r="B42" s="12" t="s">
        <v>82</v>
      </c>
      <c r="C42" s="14" t="s">
        <v>83</v>
      </c>
    </row>
    <row r="43" spans="1:3">
      <c r="A43" s="13">
        <v>41</v>
      </c>
      <c r="B43" s="12" t="s">
        <v>84</v>
      </c>
      <c r="C43" s="14" t="s">
        <v>85</v>
      </c>
    </row>
    <row r="44" spans="1:3">
      <c r="A44" s="13">
        <v>42</v>
      </c>
      <c r="B44" s="12" t="s">
        <v>86</v>
      </c>
      <c r="C44" s="14" t="s">
        <v>87</v>
      </c>
    </row>
    <row r="45" spans="1:3">
      <c r="A45" s="13">
        <v>43</v>
      </c>
      <c r="B45" s="12" t="s">
        <v>88</v>
      </c>
      <c r="C45" s="14" t="s">
        <v>89</v>
      </c>
    </row>
    <row r="46" spans="1:3">
      <c r="A46" s="13">
        <v>44</v>
      </c>
      <c r="B46" s="12" t="s">
        <v>90</v>
      </c>
      <c r="C46" s="14" t="s">
        <v>91</v>
      </c>
    </row>
    <row r="47" spans="1:3">
      <c r="A47" s="13">
        <v>45</v>
      </c>
      <c r="B47" s="12" t="s">
        <v>92</v>
      </c>
      <c r="C47" s="14" t="s">
        <v>93</v>
      </c>
    </row>
    <row r="48" spans="1:3">
      <c r="A48" s="13">
        <v>46</v>
      </c>
      <c r="B48" s="12" t="s">
        <v>94</v>
      </c>
      <c r="C48" s="14" t="s">
        <v>95</v>
      </c>
    </row>
    <row r="49" spans="1:4">
      <c r="A49" s="13">
        <v>47</v>
      </c>
      <c r="B49" s="12" t="s">
        <v>96</v>
      </c>
      <c r="C49" s="14" t="s">
        <v>97</v>
      </c>
    </row>
    <row r="50" spans="1:4">
      <c r="A50" s="13">
        <v>48</v>
      </c>
      <c r="B50" s="12" t="s">
        <v>98</v>
      </c>
      <c r="C50" s="14" t="s">
        <v>99</v>
      </c>
    </row>
    <row r="51" spans="1:4">
      <c r="A51" s="13">
        <v>49</v>
      </c>
      <c r="B51" s="12" t="s">
        <v>100</v>
      </c>
      <c r="C51" s="14" t="s">
        <v>101</v>
      </c>
    </row>
    <row r="52" spans="1:4">
      <c r="A52" s="13">
        <v>50</v>
      </c>
      <c r="B52" s="12" t="s">
        <v>102</v>
      </c>
      <c r="C52" s="14" t="s">
        <v>103</v>
      </c>
    </row>
    <row r="53" spans="1:4">
      <c r="A53" s="13">
        <v>51</v>
      </c>
      <c r="B53" s="12" t="s">
        <v>104</v>
      </c>
      <c r="C53" s="14" t="s">
        <v>105</v>
      </c>
    </row>
    <row r="54" spans="1:4">
      <c r="A54" s="13">
        <v>52</v>
      </c>
      <c r="B54" s="12" t="s">
        <v>106</v>
      </c>
      <c r="C54" s="14" t="s">
        <v>107</v>
      </c>
    </row>
    <row r="55" spans="1:4">
      <c r="A55" s="13">
        <v>53</v>
      </c>
      <c r="B55" s="12" t="s">
        <v>108</v>
      </c>
      <c r="C55" s="14" t="s">
        <v>109</v>
      </c>
    </row>
    <row r="56" spans="1:4">
      <c r="A56" s="13">
        <v>54</v>
      </c>
      <c r="B56" s="12" t="s">
        <v>110</v>
      </c>
      <c r="C56" s="14" t="s">
        <v>111</v>
      </c>
    </row>
    <row r="57" spans="1:4">
      <c r="A57" s="13">
        <v>55</v>
      </c>
      <c r="B57" s="18" t="s">
        <v>112</v>
      </c>
      <c r="C57" s="19" t="s">
        <v>113</v>
      </c>
    </row>
    <row r="58" spans="1:4">
      <c r="A58" s="13">
        <v>56</v>
      </c>
      <c r="B58" s="12" t="s">
        <v>114</v>
      </c>
      <c r="C58" s="14" t="s">
        <v>115</v>
      </c>
    </row>
    <row r="59" spans="1:4">
      <c r="A59" s="13">
        <v>57</v>
      </c>
      <c r="B59" s="12" t="s">
        <v>116</v>
      </c>
      <c r="C59" s="14" t="s">
        <v>117</v>
      </c>
    </row>
    <row r="60" spans="1:4">
      <c r="A60" s="13">
        <v>99</v>
      </c>
      <c r="B60" s="18"/>
      <c r="C60" s="19" t="s">
        <v>185</v>
      </c>
      <c r="D60" s="1" t="s">
        <v>184</v>
      </c>
    </row>
  </sheetData>
  <phoneticPr fontId="1"/>
  <pageMargins left="0.7" right="0.7" top="0.75" bottom="0.75" header="0.3" footer="0.3"/>
  <pageSetup paperSize="9"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H22"/>
  <sheetViews>
    <sheetView tabSelected="1" topLeftCell="A7" zoomScaleNormal="100" workbookViewId="0">
      <selection activeCell="C7" sqref="C7:E7"/>
    </sheetView>
  </sheetViews>
  <sheetFormatPr defaultRowHeight="16.5"/>
  <cols>
    <col min="1" max="1" width="5.625" style="2" customWidth="1"/>
    <col min="2" max="2" width="10.625" style="2" customWidth="1"/>
    <col min="3" max="6" width="15.625" style="2" customWidth="1"/>
    <col min="7" max="9" width="5.625" style="2" customWidth="1"/>
    <col min="10" max="16384" width="9" style="2"/>
  </cols>
  <sheetData>
    <row r="1" spans="1:8">
      <c r="A1" s="26" t="s">
        <v>188</v>
      </c>
      <c r="B1" s="21"/>
      <c r="C1" s="21"/>
      <c r="D1" s="21"/>
      <c r="E1" s="21"/>
      <c r="F1" s="21"/>
      <c r="G1" s="21"/>
    </row>
    <row r="2" spans="1:8" ht="19.5">
      <c r="A2" s="21"/>
      <c r="B2" s="68" t="s">
        <v>187</v>
      </c>
      <c r="C2" s="68"/>
      <c r="D2" s="68"/>
      <c r="E2" s="68"/>
      <c r="F2" s="68"/>
      <c r="G2" s="21"/>
    </row>
    <row r="3" spans="1:8">
      <c r="A3" s="21" t="s">
        <v>118</v>
      </c>
      <c r="B3" s="21"/>
      <c r="C3" s="21"/>
      <c r="D3" s="21"/>
      <c r="E3" s="21"/>
      <c r="F3" s="21"/>
      <c r="G3" s="21"/>
    </row>
    <row r="4" spans="1:8">
      <c r="A4" s="21"/>
      <c r="B4" s="22" t="s">
        <v>119</v>
      </c>
      <c r="C4" s="21"/>
      <c r="D4" s="21"/>
      <c r="E4" s="21"/>
      <c r="F4" s="21"/>
      <c r="G4" s="21"/>
    </row>
    <row r="5" spans="1:8">
      <c r="A5" s="21"/>
      <c r="B5" s="22" t="s">
        <v>120</v>
      </c>
      <c r="C5" s="21"/>
      <c r="D5" s="21"/>
      <c r="E5" s="21"/>
      <c r="F5" s="21"/>
      <c r="G5" s="21"/>
    </row>
    <row r="6" spans="1:8" ht="20.100000000000001" customHeight="1">
      <c r="A6" s="20" t="s">
        <v>121</v>
      </c>
      <c r="B6" s="21"/>
      <c r="C6" s="21"/>
      <c r="D6" s="21"/>
      <c r="E6" s="21"/>
      <c r="F6" s="21"/>
      <c r="G6" s="21"/>
    </row>
    <row r="7" spans="1:8" ht="20.100000000000001" customHeight="1">
      <c r="A7" s="21"/>
      <c r="B7" s="64" t="s">
        <v>122</v>
      </c>
      <c r="C7" s="70"/>
      <c r="D7" s="70"/>
      <c r="E7" s="70"/>
      <c r="F7" s="29" t="str">
        <f>IF($C$7="","",VLOOKUP($C$7,リストシート!$B$2:$C$60,2,FALSE))</f>
        <v/>
      </c>
      <c r="G7" s="27"/>
      <c r="H7" s="3"/>
    </row>
    <row r="8" spans="1:8" ht="20.100000000000001" customHeight="1">
      <c r="A8" s="21"/>
      <c r="B8" s="21" t="s">
        <v>123</v>
      </c>
      <c r="C8" s="21"/>
      <c r="D8" s="21"/>
      <c r="E8" s="21"/>
      <c r="F8" s="21"/>
      <c r="G8" s="21"/>
    </row>
    <row r="9" spans="1:8" ht="20.100000000000001" customHeight="1">
      <c r="A9" s="21"/>
      <c r="B9" s="64" t="s">
        <v>124</v>
      </c>
      <c r="C9" s="69"/>
      <c r="D9" s="69"/>
      <c r="E9" s="69"/>
      <c r="F9" s="21"/>
      <c r="G9" s="21"/>
    </row>
    <row r="10" spans="1:8" ht="20.100000000000001" customHeight="1">
      <c r="A10" s="21"/>
      <c r="B10" s="64" t="s">
        <v>125</v>
      </c>
      <c r="C10" s="69"/>
      <c r="D10" s="69"/>
      <c r="E10" s="69"/>
      <c r="F10" s="21"/>
      <c r="G10" s="21"/>
    </row>
    <row r="11" spans="1:8" ht="20.100000000000001" customHeight="1">
      <c r="A11" s="21"/>
      <c r="B11" s="64" t="s">
        <v>126</v>
      </c>
      <c r="C11" s="69"/>
      <c r="D11" s="69"/>
      <c r="E11" s="69"/>
      <c r="F11" s="22"/>
      <c r="G11" s="21"/>
    </row>
    <row r="12" spans="1:8" ht="20.100000000000001" customHeight="1">
      <c r="A12" s="21"/>
      <c r="B12" s="64" t="s">
        <v>127</v>
      </c>
      <c r="C12" s="69"/>
      <c r="D12" s="69"/>
      <c r="E12" s="69"/>
      <c r="F12" s="21"/>
      <c r="G12" s="21"/>
    </row>
    <row r="13" spans="1:8" ht="20.100000000000001" customHeight="1">
      <c r="A13" s="21"/>
      <c r="B13" s="21"/>
      <c r="C13" s="23"/>
      <c r="D13" s="24"/>
      <c r="E13" s="23"/>
      <c r="F13" s="21"/>
      <c r="G13" s="21"/>
    </row>
    <row r="14" spans="1:8" ht="20.100000000000001" customHeight="1">
      <c r="A14" s="21"/>
      <c r="B14" s="21" t="s">
        <v>128</v>
      </c>
      <c r="C14" s="21"/>
      <c r="D14" s="25"/>
      <c r="E14" s="22"/>
      <c r="F14" s="21"/>
      <c r="G14" s="21"/>
    </row>
    <row r="15" spans="1:8" ht="20.100000000000001" customHeight="1">
      <c r="A15" s="21"/>
      <c r="B15" s="21"/>
      <c r="C15" s="21"/>
      <c r="D15" s="21"/>
      <c r="E15" s="22"/>
      <c r="F15" s="21"/>
      <c r="G15" s="21"/>
    </row>
    <row r="16" spans="1:8" ht="20.100000000000001" customHeight="1">
      <c r="A16" s="21"/>
      <c r="B16" s="21"/>
      <c r="C16" s="21"/>
      <c r="D16" s="21"/>
      <c r="E16" s="21"/>
      <c r="F16" s="22"/>
      <c r="G16" s="21"/>
    </row>
    <row r="17" spans="1:7" ht="20.100000000000001" customHeight="1">
      <c r="A17" s="21"/>
      <c r="B17" s="21"/>
      <c r="C17" s="21"/>
      <c r="D17" s="21"/>
      <c r="E17" s="21"/>
      <c r="F17" s="22"/>
      <c r="G17" s="21"/>
    </row>
    <row r="18" spans="1:7" ht="20.100000000000001" customHeight="1">
      <c r="A18" s="21"/>
      <c r="B18" s="50" t="s">
        <v>129</v>
      </c>
      <c r="C18" s="65" t="s">
        <v>130</v>
      </c>
      <c r="D18" s="65" t="s">
        <v>131</v>
      </c>
      <c r="E18" s="21"/>
      <c r="F18" s="22"/>
      <c r="G18" s="21"/>
    </row>
    <row r="19" spans="1:7" ht="20.100000000000001" customHeight="1">
      <c r="A19" s="21"/>
      <c r="B19" s="59" t="s">
        <v>132</v>
      </c>
      <c r="C19" s="49"/>
      <c r="D19" s="49"/>
      <c r="E19" s="66" t="s">
        <v>133</v>
      </c>
      <c r="F19" s="67"/>
      <c r="G19" s="21"/>
    </row>
    <row r="20" spans="1:7" ht="20.100000000000001" customHeight="1">
      <c r="A20" s="21"/>
      <c r="B20" s="59" t="s">
        <v>134</v>
      </c>
      <c r="C20" s="49"/>
      <c r="D20" s="49"/>
      <c r="E20" s="66"/>
      <c r="F20" s="67"/>
      <c r="G20" s="21"/>
    </row>
    <row r="21" spans="1:7" ht="20.100000000000001" customHeight="1">
      <c r="A21" s="21"/>
      <c r="B21" s="21" t="s">
        <v>135</v>
      </c>
      <c r="C21" s="21"/>
      <c r="D21" s="21"/>
      <c r="E21" s="21"/>
      <c r="F21" s="22"/>
      <c r="G21" s="21"/>
    </row>
    <row r="22" spans="1:7" ht="20.100000000000001" customHeight="1">
      <c r="A22" s="21"/>
      <c r="B22" s="28" t="s">
        <v>186</v>
      </c>
      <c r="C22" s="21"/>
      <c r="D22" s="21"/>
      <c r="E22" s="21"/>
      <c r="F22" s="21"/>
      <c r="G22" s="21"/>
    </row>
  </sheetData>
  <sheetProtection selectLockedCells="1"/>
  <mergeCells count="7">
    <mergeCell ref="E19:F20"/>
    <mergeCell ref="B2:F2"/>
    <mergeCell ref="C9:E9"/>
    <mergeCell ref="C10:E10"/>
    <mergeCell ref="C11:E11"/>
    <mergeCell ref="C12:E12"/>
    <mergeCell ref="C7:E7"/>
  </mergeCells>
  <phoneticPr fontId="1"/>
  <dataValidations count="4">
    <dataValidation type="list" allowBlank="1" showInputMessage="1" showErrorMessage="1" sqref="D15" xr:uid="{00000000-0002-0000-0100-000000000000}">
      <formula1>"○"</formula1>
    </dataValidation>
    <dataValidation type="list" allowBlank="1" showInputMessage="1" showErrorMessage="1" sqref="D14" xr:uid="{00000000-0002-0000-0100-000002000000}">
      <formula1>"希望しない,希望する"</formula1>
    </dataValidation>
    <dataValidation type="list" allowBlank="1" showInputMessage="1" showErrorMessage="1" sqref="C7:E7" xr:uid="{00000000-0002-0000-0100-000003000000}">
      <formula1>団体名</formula1>
    </dataValidation>
    <dataValidation type="list" allowBlank="1" showInputMessage="1" showErrorMessage="1" sqref="D19:D20" xr:uid="{00000000-0002-0000-0100-000004000000}">
      <formula1>"五段,六段,七段,八段"</formula1>
    </dataValidation>
  </dataValidations>
  <pageMargins left="0.70866141732283472" right="0.70866141732283472" top="0.74803149606299213" bottom="0.74803149606299213" header="0.31496062992125984" footer="0.31496062992125984"/>
  <pageSetup paperSize="9" scale="9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9"/>
  <sheetViews>
    <sheetView topLeftCell="A7" zoomScaleNormal="100" workbookViewId="0">
      <selection activeCell="F25" sqref="F25"/>
    </sheetView>
  </sheetViews>
  <sheetFormatPr defaultRowHeight="16.5"/>
  <cols>
    <col min="1" max="1" width="5.625" style="2" customWidth="1"/>
    <col min="2" max="2" width="10.625" style="2" customWidth="1"/>
    <col min="3" max="6" width="15.625" style="2" customWidth="1"/>
    <col min="7" max="8" width="5.625" style="2" customWidth="1"/>
    <col min="9" max="9" width="10.625" style="2" customWidth="1"/>
    <col min="10" max="10" width="5.625" style="2" customWidth="1"/>
    <col min="11" max="16384" width="9" style="2"/>
  </cols>
  <sheetData>
    <row r="1" spans="1:10">
      <c r="A1" s="26" t="str">
        <f>基本情報!A1</f>
        <v>20220107</v>
      </c>
      <c r="B1" s="21"/>
      <c r="C1" s="21"/>
      <c r="D1" s="21"/>
      <c r="E1" s="21"/>
      <c r="F1" s="21"/>
      <c r="G1" s="21"/>
      <c r="H1" s="21"/>
      <c r="I1" s="21"/>
      <c r="J1" s="21"/>
    </row>
    <row r="2" spans="1:10" ht="19.5">
      <c r="A2" s="21"/>
      <c r="B2" s="68" t="str">
        <f>基本情報!B2</f>
        <v>盛岡中津川ライオンズクラブ杯争奪第42回盛岡地区少年剣道大会　参加申込書</v>
      </c>
      <c r="C2" s="68"/>
      <c r="D2" s="68"/>
      <c r="E2" s="68"/>
      <c r="F2" s="68"/>
      <c r="G2" s="21"/>
      <c r="H2" s="21"/>
      <c r="I2" s="21"/>
      <c r="J2" s="21"/>
    </row>
    <row r="3" spans="1:10">
      <c r="A3" s="21" t="s">
        <v>118</v>
      </c>
      <c r="B3" s="21"/>
      <c r="C3" s="21"/>
      <c r="D3" s="21"/>
      <c r="E3" s="21"/>
      <c r="F3" s="21"/>
      <c r="G3" s="21"/>
      <c r="H3" s="21"/>
      <c r="I3" s="21"/>
      <c r="J3" s="21"/>
    </row>
    <row r="4" spans="1:10">
      <c r="A4" s="21"/>
      <c r="B4" s="22" t="s">
        <v>119</v>
      </c>
      <c r="C4" s="21"/>
      <c r="D4" s="21"/>
      <c r="E4" s="21"/>
      <c r="F4" s="21"/>
      <c r="G4" s="21"/>
      <c r="H4" s="21"/>
      <c r="I4" s="21"/>
      <c r="J4" s="21"/>
    </row>
    <row r="5" spans="1:10">
      <c r="A5" s="21"/>
      <c r="B5" s="22" t="s">
        <v>120</v>
      </c>
      <c r="C5" s="21"/>
      <c r="D5" s="21"/>
      <c r="E5" s="21"/>
      <c r="F5" s="21"/>
      <c r="G5" s="21"/>
      <c r="H5" s="21"/>
      <c r="I5" s="21"/>
      <c r="J5" s="21"/>
    </row>
    <row r="6" spans="1:10" ht="20.100000000000001" customHeight="1">
      <c r="A6" s="20" t="s">
        <v>136</v>
      </c>
      <c r="B6" s="21"/>
      <c r="C6" s="21"/>
      <c r="D6" s="21"/>
      <c r="E6" s="21"/>
      <c r="F6" s="21"/>
      <c r="G6" s="21"/>
      <c r="H6" s="21"/>
      <c r="I6" s="21"/>
      <c r="J6" s="21"/>
    </row>
    <row r="7" spans="1:10" ht="20.100000000000001" customHeight="1">
      <c r="A7" s="20" t="s">
        <v>137</v>
      </c>
      <c r="B7" s="51" t="s">
        <v>138</v>
      </c>
      <c r="C7" s="21"/>
      <c r="D7" s="21"/>
      <c r="E7" s="21"/>
      <c r="F7" s="21"/>
      <c r="G7" s="21"/>
      <c r="H7" s="21"/>
      <c r="I7" s="21"/>
      <c r="J7" s="21"/>
    </row>
    <row r="8" spans="1:10" ht="24.95" customHeight="1">
      <c r="A8" s="52"/>
      <c r="B8" s="60" t="s">
        <v>139</v>
      </c>
      <c r="C8" s="74" t="str">
        <f>IF(COUNTA(C10:C16)&gt;0,基本情報!C7,"")</f>
        <v/>
      </c>
      <c r="D8" s="74"/>
      <c r="E8" s="74"/>
      <c r="F8" s="53"/>
      <c r="G8" s="53"/>
      <c r="H8" s="21"/>
      <c r="I8" s="54" t="str">
        <f>IF(基本情報!F7="Z-99","合同チームの場合、備考欄に所属団体名（略称可）を記入のこと","")</f>
        <v/>
      </c>
      <c r="J8" s="21"/>
    </row>
    <row r="9" spans="1:10" ht="20.100000000000001" customHeight="1">
      <c r="A9" s="21"/>
      <c r="B9" s="64"/>
      <c r="C9" s="59" t="s">
        <v>140</v>
      </c>
      <c r="D9" s="59" t="s">
        <v>141</v>
      </c>
      <c r="E9" s="59" t="s">
        <v>142</v>
      </c>
      <c r="F9" s="59" t="s">
        <v>143</v>
      </c>
      <c r="G9" s="59" t="s">
        <v>144</v>
      </c>
      <c r="H9" s="59" t="s">
        <v>145</v>
      </c>
      <c r="I9" s="59" t="s">
        <v>146</v>
      </c>
      <c r="J9" s="21"/>
    </row>
    <row r="10" spans="1:10" ht="20.100000000000001" customHeight="1">
      <c r="A10" s="21"/>
      <c r="B10" s="59" t="s">
        <v>147</v>
      </c>
      <c r="C10" s="49"/>
      <c r="D10" s="49"/>
      <c r="E10" s="64"/>
      <c r="F10" s="64"/>
      <c r="G10" s="64"/>
      <c r="H10" s="64"/>
      <c r="I10" s="64"/>
      <c r="J10" s="21"/>
    </row>
    <row r="11" spans="1:10" ht="20.100000000000001" customHeight="1">
      <c r="A11" s="21"/>
      <c r="B11" s="59" t="s">
        <v>148</v>
      </c>
      <c r="C11" s="49"/>
      <c r="D11" s="49"/>
      <c r="E11" s="49"/>
      <c r="F11" s="49"/>
      <c r="G11" s="25"/>
      <c r="H11" s="25"/>
      <c r="I11" s="25"/>
      <c r="J11" s="21"/>
    </row>
    <row r="12" spans="1:10" ht="20.100000000000001" customHeight="1">
      <c r="A12" s="21"/>
      <c r="B12" s="59" t="s">
        <v>149</v>
      </c>
      <c r="C12" s="49"/>
      <c r="D12" s="49"/>
      <c r="E12" s="49"/>
      <c r="F12" s="49"/>
      <c r="G12" s="25"/>
      <c r="H12" s="25"/>
      <c r="I12" s="25"/>
      <c r="J12" s="21"/>
    </row>
    <row r="13" spans="1:10" ht="20.100000000000001" customHeight="1">
      <c r="A13" s="21"/>
      <c r="B13" s="59" t="s">
        <v>150</v>
      </c>
      <c r="C13" s="49"/>
      <c r="D13" s="49"/>
      <c r="E13" s="49"/>
      <c r="F13" s="49"/>
      <c r="G13" s="25"/>
      <c r="H13" s="25"/>
      <c r="I13" s="25"/>
      <c r="J13" s="21"/>
    </row>
    <row r="14" spans="1:10" ht="20.100000000000001" customHeight="1">
      <c r="A14" s="21"/>
      <c r="B14" s="59" t="s">
        <v>151</v>
      </c>
      <c r="C14" s="49"/>
      <c r="D14" s="49"/>
      <c r="E14" s="49"/>
      <c r="F14" s="49"/>
      <c r="G14" s="25"/>
      <c r="H14" s="25"/>
      <c r="I14" s="25"/>
      <c r="J14" s="21"/>
    </row>
    <row r="15" spans="1:10" ht="20.100000000000001" customHeight="1">
      <c r="A15" s="21"/>
      <c r="B15" s="59" t="s">
        <v>152</v>
      </c>
      <c r="C15" s="49"/>
      <c r="D15" s="49"/>
      <c r="E15" s="49"/>
      <c r="F15" s="49"/>
      <c r="G15" s="25"/>
      <c r="H15" s="25"/>
      <c r="I15" s="25"/>
      <c r="J15" s="21"/>
    </row>
    <row r="16" spans="1:10" ht="20.100000000000001" customHeight="1">
      <c r="A16" s="21"/>
      <c r="B16" s="59" t="s">
        <v>153</v>
      </c>
      <c r="C16" s="49"/>
      <c r="D16" s="49"/>
      <c r="E16" s="49"/>
      <c r="F16" s="49"/>
      <c r="G16" s="25"/>
      <c r="H16" s="25"/>
      <c r="I16" s="25"/>
      <c r="J16" s="21"/>
    </row>
    <row r="17" spans="1:10" ht="20.100000000000001" customHeight="1">
      <c r="A17" s="21"/>
      <c r="B17" s="21"/>
      <c r="C17" s="21"/>
      <c r="D17" s="21"/>
      <c r="E17" s="21"/>
      <c r="F17" s="21"/>
      <c r="G17" s="21"/>
      <c r="H17" s="21"/>
      <c r="I17" s="21"/>
      <c r="J17" s="21"/>
    </row>
    <row r="18" spans="1:10" ht="20.100000000000001" customHeight="1">
      <c r="A18" s="20" t="s">
        <v>154</v>
      </c>
      <c r="B18" s="60" t="s">
        <v>155</v>
      </c>
      <c r="C18" s="74" t="str">
        <f>IF(基本情報!F7="Z-99","",IF(COUNTA(C20:C27)&gt;0,基本情報!C7,""))</f>
        <v/>
      </c>
      <c r="D18" s="74"/>
      <c r="E18" s="74"/>
      <c r="F18" s="53"/>
      <c r="G18" s="53"/>
      <c r="H18" s="21"/>
      <c r="I18" s="54" t="str">
        <f>IF(基本情報!F7="Z-99","合同チームの場合個人戦分は各団体からの申込書に記入のこと","")</f>
        <v/>
      </c>
      <c r="J18" s="55"/>
    </row>
    <row r="19" spans="1:10">
      <c r="A19" s="21"/>
      <c r="B19" s="59" t="s">
        <v>156</v>
      </c>
      <c r="C19" s="59" t="s">
        <v>140</v>
      </c>
      <c r="D19" s="59" t="s">
        <v>141</v>
      </c>
      <c r="E19" s="59" t="s">
        <v>157</v>
      </c>
      <c r="F19" s="59" t="s">
        <v>158</v>
      </c>
      <c r="G19" s="59" t="s">
        <v>144</v>
      </c>
      <c r="H19" s="59" t="s">
        <v>145</v>
      </c>
      <c r="I19" s="56"/>
      <c r="J19" s="21"/>
    </row>
    <row r="20" spans="1:10" ht="20.100000000000001" customHeight="1">
      <c r="A20" s="21"/>
      <c r="B20" s="73" t="s">
        <v>159</v>
      </c>
      <c r="C20" s="49"/>
      <c r="D20" s="49"/>
      <c r="E20" s="49"/>
      <c r="F20" s="49"/>
      <c r="G20" s="25"/>
      <c r="H20" s="25"/>
      <c r="I20" s="71"/>
      <c r="J20" s="72"/>
    </row>
    <row r="21" spans="1:10" ht="20.100000000000001" customHeight="1" thickBot="1">
      <c r="A21" s="21"/>
      <c r="B21" s="80"/>
      <c r="C21" s="81"/>
      <c r="D21" s="81"/>
      <c r="E21" s="81"/>
      <c r="F21" s="81"/>
      <c r="G21" s="82"/>
      <c r="H21" s="82"/>
      <c r="I21" s="71"/>
      <c r="J21" s="72"/>
    </row>
    <row r="22" spans="1:10" ht="20.100000000000001" customHeight="1">
      <c r="A22" s="21"/>
      <c r="B22" s="83" t="s">
        <v>160</v>
      </c>
      <c r="C22" s="84"/>
      <c r="D22" s="84"/>
      <c r="E22" s="84"/>
      <c r="F22" s="84"/>
      <c r="G22" s="85"/>
      <c r="H22" s="85"/>
      <c r="I22" s="71"/>
      <c r="J22" s="72"/>
    </row>
    <row r="23" spans="1:10" ht="20.100000000000001" customHeight="1" thickBot="1">
      <c r="A23" s="21"/>
      <c r="B23" s="80"/>
      <c r="C23" s="81"/>
      <c r="D23" s="81"/>
      <c r="E23" s="81"/>
      <c r="F23" s="81"/>
      <c r="G23" s="82"/>
      <c r="H23" s="82"/>
      <c r="I23" s="71"/>
      <c r="J23" s="72"/>
    </row>
    <row r="24" spans="1:10" ht="20.100000000000001" customHeight="1">
      <c r="A24" s="21"/>
      <c r="B24" s="83" t="s">
        <v>161</v>
      </c>
      <c r="C24" s="84"/>
      <c r="D24" s="84"/>
      <c r="E24" s="84"/>
      <c r="F24" s="84"/>
      <c r="G24" s="85"/>
      <c r="H24" s="85"/>
      <c r="I24" s="71"/>
      <c r="J24" s="72"/>
    </row>
    <row r="25" spans="1:10" ht="20.100000000000001" customHeight="1" thickBot="1">
      <c r="A25" s="21"/>
      <c r="B25" s="80"/>
      <c r="C25" s="81"/>
      <c r="D25" s="81"/>
      <c r="E25" s="81"/>
      <c r="F25" s="81"/>
      <c r="G25" s="82"/>
      <c r="H25" s="82"/>
      <c r="I25" s="71"/>
      <c r="J25" s="72"/>
    </row>
    <row r="26" spans="1:10" ht="20.100000000000001" customHeight="1">
      <c r="A26" s="21"/>
      <c r="B26" s="76" t="s">
        <v>162</v>
      </c>
      <c r="C26" s="78"/>
      <c r="D26" s="78"/>
      <c r="E26" s="78"/>
      <c r="F26" s="78"/>
      <c r="G26" s="79"/>
      <c r="H26" s="79"/>
      <c r="I26" s="71"/>
      <c r="J26" s="72"/>
    </row>
    <row r="27" spans="1:10" ht="20.100000000000001" customHeight="1">
      <c r="A27" s="21"/>
      <c r="B27" s="73"/>
      <c r="C27" s="49"/>
      <c r="D27" s="49"/>
      <c r="E27" s="49"/>
      <c r="F27" s="49"/>
      <c r="G27" s="25"/>
      <c r="H27" s="25"/>
      <c r="I27" s="71"/>
      <c r="J27" s="72"/>
    </row>
    <row r="28" spans="1:10" ht="20.100000000000001" customHeight="1">
      <c r="A28" s="21"/>
      <c r="B28" s="23"/>
      <c r="C28" s="21"/>
      <c r="D28" s="21"/>
      <c r="E28" s="21"/>
      <c r="F28" s="21"/>
      <c r="G28" s="21"/>
      <c r="H28" s="21"/>
      <c r="I28" s="21"/>
      <c r="J28" s="21"/>
    </row>
    <row r="29" spans="1:10">
      <c r="A29" s="21"/>
      <c r="B29" s="21"/>
      <c r="C29" s="21"/>
      <c r="D29" s="21"/>
      <c r="E29" s="21"/>
      <c r="F29" s="21"/>
      <c r="G29" s="21"/>
      <c r="H29" s="21"/>
      <c r="I29" s="21"/>
      <c r="J29" s="21"/>
    </row>
  </sheetData>
  <sheetProtection selectLockedCells="1"/>
  <mergeCells count="8">
    <mergeCell ref="I20:J27"/>
    <mergeCell ref="B26:B27"/>
    <mergeCell ref="B2:F2"/>
    <mergeCell ref="C8:E8"/>
    <mergeCell ref="C18:E18"/>
    <mergeCell ref="B20:B21"/>
    <mergeCell ref="B22:B23"/>
    <mergeCell ref="B24:B25"/>
  </mergeCells>
  <phoneticPr fontId="1"/>
  <dataValidations count="2">
    <dataValidation type="list" allowBlank="1" showInputMessage="1" showErrorMessage="1" sqref="G11:G16" xr:uid="{00000000-0002-0000-0200-000000000000}">
      <formula1>"1,2,3,4,5,6"</formula1>
    </dataValidation>
    <dataValidation type="list" allowBlank="1" showInputMessage="1" showErrorMessage="1" sqref="H11:H16 H20:H27" xr:uid="{00000000-0002-0000-0200-000001000000}">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22"/>
  <sheetViews>
    <sheetView topLeftCell="A10" zoomScaleNormal="100" workbookViewId="0">
      <selection activeCell="D15" sqref="D15"/>
    </sheetView>
  </sheetViews>
  <sheetFormatPr defaultRowHeight="16.5"/>
  <cols>
    <col min="1" max="1" width="5.625" style="2" customWidth="1"/>
    <col min="2" max="2" width="10.625" style="2" customWidth="1"/>
    <col min="3" max="6" width="15.625" style="2" customWidth="1"/>
    <col min="7" max="7" width="5.625" style="2" customWidth="1"/>
    <col min="8" max="8" width="10.625" style="2" customWidth="1"/>
    <col min="9" max="9" width="5.625" style="2" customWidth="1"/>
    <col min="10" max="16384" width="9" style="2"/>
  </cols>
  <sheetData>
    <row r="1" spans="1:9">
      <c r="A1" s="26" t="str">
        <f>基本情報!A1</f>
        <v>20220107</v>
      </c>
      <c r="B1" s="21"/>
      <c r="C1" s="21"/>
      <c r="D1" s="21"/>
      <c r="E1" s="21"/>
      <c r="F1" s="21"/>
      <c r="G1" s="21"/>
      <c r="H1" s="21"/>
      <c r="I1" s="21"/>
    </row>
    <row r="2" spans="1:9" ht="19.5">
      <c r="A2" s="21"/>
      <c r="B2" s="68" t="str">
        <f>基本情報!B2</f>
        <v>盛岡中津川ライオンズクラブ杯争奪第42回盛岡地区少年剣道大会　参加申込書</v>
      </c>
      <c r="C2" s="68"/>
      <c r="D2" s="68"/>
      <c r="E2" s="68"/>
      <c r="F2" s="68"/>
      <c r="G2" s="21"/>
      <c r="H2" s="21"/>
      <c r="I2" s="21"/>
    </row>
    <row r="3" spans="1:9">
      <c r="A3" s="21" t="s">
        <v>118</v>
      </c>
      <c r="B3" s="21"/>
      <c r="C3" s="21"/>
      <c r="D3" s="21"/>
      <c r="E3" s="21"/>
      <c r="F3" s="21"/>
      <c r="G3" s="21"/>
      <c r="H3" s="21"/>
      <c r="I3" s="21"/>
    </row>
    <row r="4" spans="1:9">
      <c r="A4" s="21"/>
      <c r="B4" s="22" t="s">
        <v>119</v>
      </c>
      <c r="C4" s="21"/>
      <c r="D4" s="21"/>
      <c r="E4" s="21"/>
      <c r="F4" s="21"/>
      <c r="G4" s="21"/>
      <c r="H4" s="21"/>
      <c r="I4" s="21"/>
    </row>
    <row r="5" spans="1:9">
      <c r="A5" s="21"/>
      <c r="B5" s="22" t="s">
        <v>120</v>
      </c>
      <c r="C5" s="21"/>
      <c r="D5" s="21"/>
      <c r="E5" s="21"/>
      <c r="F5" s="21"/>
      <c r="G5" s="21"/>
      <c r="H5" s="21"/>
      <c r="I5" s="21"/>
    </row>
    <row r="6" spans="1:9" ht="20.100000000000001" customHeight="1">
      <c r="A6" s="20" t="s">
        <v>136</v>
      </c>
      <c r="B6" s="21"/>
      <c r="C6" s="21"/>
      <c r="D6" s="21"/>
      <c r="E6" s="21"/>
      <c r="F6" s="21"/>
      <c r="G6" s="21"/>
      <c r="H6" s="21"/>
      <c r="I6" s="21"/>
    </row>
    <row r="7" spans="1:9" ht="20.100000000000001" customHeight="1">
      <c r="A7" s="20" t="s">
        <v>137</v>
      </c>
      <c r="B7" s="51" t="s">
        <v>163</v>
      </c>
      <c r="C7" s="21"/>
      <c r="D7" s="21"/>
      <c r="E7" s="21"/>
      <c r="F7" s="21"/>
      <c r="G7" s="21"/>
      <c r="H7" s="21"/>
      <c r="I7" s="21"/>
    </row>
    <row r="8" spans="1:9" ht="24.95" customHeight="1">
      <c r="A8" s="52"/>
      <c r="B8" s="61" t="s">
        <v>139</v>
      </c>
      <c r="C8" s="74" t="str">
        <f>IF(COUNTA(C10:C16)&gt;0,基本情報!C7,"")</f>
        <v/>
      </c>
      <c r="D8" s="74"/>
      <c r="E8" s="74"/>
      <c r="F8" s="53"/>
      <c r="G8" s="53"/>
      <c r="H8" s="54" t="str">
        <f>IF(基本情報!F7="Z-99","合同チームの場合、備考欄に所属団体名（略称可）を記入のこと","")</f>
        <v/>
      </c>
      <c r="I8" s="21"/>
    </row>
    <row r="9" spans="1:9" ht="20.100000000000001" customHeight="1">
      <c r="A9" s="21"/>
      <c r="B9" s="59"/>
      <c r="C9" s="59" t="s">
        <v>140</v>
      </c>
      <c r="D9" s="59" t="s">
        <v>141</v>
      </c>
      <c r="E9" s="59" t="s">
        <v>142</v>
      </c>
      <c r="F9" s="59" t="s">
        <v>143</v>
      </c>
      <c r="G9" s="59" t="s">
        <v>144</v>
      </c>
      <c r="H9" s="59" t="s">
        <v>146</v>
      </c>
      <c r="I9" s="21"/>
    </row>
    <row r="10" spans="1:9" ht="20.100000000000001" customHeight="1">
      <c r="A10" s="21"/>
      <c r="B10" s="59" t="s">
        <v>147</v>
      </c>
      <c r="C10" s="49"/>
      <c r="D10" s="49"/>
      <c r="E10" s="64"/>
      <c r="F10" s="64"/>
      <c r="G10" s="64"/>
      <c r="H10" s="64"/>
      <c r="I10" s="21"/>
    </row>
    <row r="11" spans="1:9" ht="20.100000000000001" customHeight="1">
      <c r="A11" s="21"/>
      <c r="B11" s="59" t="s">
        <v>148</v>
      </c>
      <c r="C11" s="49"/>
      <c r="D11" s="49"/>
      <c r="E11" s="49"/>
      <c r="F11" s="49"/>
      <c r="G11" s="25"/>
      <c r="H11" s="49"/>
      <c r="I11" s="21"/>
    </row>
    <row r="12" spans="1:9" ht="20.100000000000001" customHeight="1">
      <c r="A12" s="21"/>
      <c r="B12" s="59" t="s">
        <v>149</v>
      </c>
      <c r="C12" s="49"/>
      <c r="D12" s="49"/>
      <c r="E12" s="49"/>
      <c r="F12" s="49"/>
      <c r="G12" s="25"/>
      <c r="H12" s="49"/>
      <c r="I12" s="21"/>
    </row>
    <row r="13" spans="1:9" ht="20.100000000000001" customHeight="1">
      <c r="A13" s="21"/>
      <c r="B13" s="59" t="s">
        <v>150</v>
      </c>
      <c r="C13" s="49"/>
      <c r="D13" s="49"/>
      <c r="E13" s="49"/>
      <c r="F13" s="49"/>
      <c r="G13" s="25"/>
      <c r="H13" s="49"/>
      <c r="I13" s="21"/>
    </row>
    <row r="14" spans="1:9" ht="20.100000000000001" customHeight="1">
      <c r="A14" s="21"/>
      <c r="B14" s="59" t="s">
        <v>151</v>
      </c>
      <c r="C14" s="49"/>
      <c r="D14" s="49"/>
      <c r="E14" s="49"/>
      <c r="F14" s="49"/>
      <c r="G14" s="25"/>
      <c r="H14" s="49"/>
      <c r="I14" s="21"/>
    </row>
    <row r="15" spans="1:9" ht="20.100000000000001" customHeight="1">
      <c r="A15" s="21"/>
      <c r="B15" s="59" t="s">
        <v>152</v>
      </c>
      <c r="C15" s="49"/>
      <c r="D15" s="49"/>
      <c r="E15" s="49"/>
      <c r="F15" s="49"/>
      <c r="G15" s="25"/>
      <c r="H15" s="49"/>
      <c r="I15" s="21"/>
    </row>
    <row r="16" spans="1:9" ht="20.100000000000001" customHeight="1">
      <c r="A16" s="21"/>
      <c r="B16" s="59" t="s">
        <v>153</v>
      </c>
      <c r="C16" s="49"/>
      <c r="D16" s="49"/>
      <c r="E16" s="49"/>
      <c r="F16" s="49"/>
      <c r="G16" s="25"/>
      <c r="H16" s="49"/>
      <c r="I16" s="21"/>
    </row>
    <row r="17" spans="1:9" ht="9.9499999999999993" customHeight="1">
      <c r="A17" s="21"/>
      <c r="B17" s="21"/>
      <c r="C17" s="21"/>
      <c r="D17" s="21"/>
      <c r="E17" s="21"/>
      <c r="F17" s="21"/>
      <c r="G17" s="21"/>
      <c r="H17" s="21"/>
      <c r="I17" s="21"/>
    </row>
    <row r="18" spans="1:9" ht="20.100000000000001" customHeight="1">
      <c r="A18" s="20" t="s">
        <v>154</v>
      </c>
      <c r="B18" s="60" t="s">
        <v>155</v>
      </c>
      <c r="C18" s="74" t="str">
        <f>IF(基本情報!F7="Z-99","",IF(COUNTA(C20:C21)&gt;0,基本情報!C7,""))</f>
        <v/>
      </c>
      <c r="D18" s="74"/>
      <c r="E18" s="74"/>
      <c r="F18" s="21"/>
      <c r="G18" s="21"/>
      <c r="H18" s="54" t="str">
        <f>IF(基本情報!F7="Z-99","合同チームの場合個人戦分は各団体からの申込書に記入のこと","")</f>
        <v/>
      </c>
      <c r="I18" s="21"/>
    </row>
    <row r="19" spans="1:9" ht="20.100000000000001" customHeight="1">
      <c r="A19" s="21"/>
      <c r="B19" s="59" t="s">
        <v>156</v>
      </c>
      <c r="C19" s="59" t="s">
        <v>140</v>
      </c>
      <c r="D19" s="59" t="s">
        <v>141</v>
      </c>
      <c r="E19" s="59" t="s">
        <v>157</v>
      </c>
      <c r="F19" s="59" t="s">
        <v>158</v>
      </c>
      <c r="G19" s="63" t="s">
        <v>144</v>
      </c>
      <c r="H19" s="57"/>
      <c r="I19" s="21"/>
    </row>
    <row r="20" spans="1:9" ht="20.100000000000001" customHeight="1">
      <c r="A20" s="21"/>
      <c r="B20" s="75" t="s">
        <v>164</v>
      </c>
      <c r="C20" s="49"/>
      <c r="D20" s="49"/>
      <c r="E20" s="49"/>
      <c r="F20" s="49"/>
      <c r="G20" s="25"/>
      <c r="H20" s="66" t="s">
        <v>165</v>
      </c>
      <c r="I20" s="67"/>
    </row>
    <row r="21" spans="1:9" ht="20.100000000000001" customHeight="1">
      <c r="A21" s="21"/>
      <c r="B21" s="76"/>
      <c r="C21" s="49"/>
      <c r="D21" s="49"/>
      <c r="E21" s="49"/>
      <c r="F21" s="49"/>
      <c r="G21" s="25"/>
      <c r="H21" s="66"/>
      <c r="I21" s="67"/>
    </row>
    <row r="22" spans="1:9" ht="20.100000000000001" customHeight="1">
      <c r="A22" s="21"/>
      <c r="B22" s="21"/>
      <c r="C22" s="21"/>
      <c r="D22" s="21"/>
      <c r="E22" s="21"/>
      <c r="F22" s="21"/>
      <c r="G22" s="21"/>
      <c r="H22" s="21"/>
      <c r="I22" s="21"/>
    </row>
  </sheetData>
  <sheetProtection selectLockedCells="1"/>
  <mergeCells count="5">
    <mergeCell ref="B20:B21"/>
    <mergeCell ref="C18:E18"/>
    <mergeCell ref="C8:E8"/>
    <mergeCell ref="B2:F2"/>
    <mergeCell ref="H20:I21"/>
  </mergeCells>
  <phoneticPr fontId="1"/>
  <dataValidations count="1">
    <dataValidation type="list" allowBlank="1" showInputMessage="1" showErrorMessage="1" sqref="G20:G21 G10:G16" xr:uid="{00000000-0002-0000-0300-000000000000}">
      <formula1>"1,2,3"</formula1>
    </dataValidation>
  </dataValidations>
  <pageMargins left="0.70866141732283472" right="0.70866141732283472" top="0.74803149606299213" bottom="0.74803149606299213" header="0.31496062992125984" footer="0.31496062992125984"/>
  <pageSetup paperSize="9" scale="88"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22"/>
  <sheetViews>
    <sheetView zoomScaleNormal="100" workbookViewId="0"/>
  </sheetViews>
  <sheetFormatPr defaultRowHeight="16.5"/>
  <cols>
    <col min="1" max="1" width="5.625" style="2" customWidth="1"/>
    <col min="2" max="2" width="10.625" style="2" customWidth="1"/>
    <col min="3" max="6" width="15.625" style="2" customWidth="1"/>
    <col min="7" max="7" width="5.625" style="2" customWidth="1"/>
    <col min="8" max="8" width="10.625" style="2" customWidth="1"/>
    <col min="9" max="9" width="5.625" style="2" customWidth="1"/>
    <col min="10" max="16384" width="9" style="2"/>
  </cols>
  <sheetData>
    <row r="1" spans="1:9">
      <c r="A1" s="26" t="str">
        <f>基本情報!A1</f>
        <v>20220107</v>
      </c>
      <c r="B1" s="21"/>
      <c r="C1" s="21"/>
      <c r="D1" s="21"/>
      <c r="E1" s="21"/>
      <c r="F1" s="21"/>
      <c r="G1" s="21"/>
      <c r="H1" s="21"/>
      <c r="I1" s="21"/>
    </row>
    <row r="2" spans="1:9" ht="19.5">
      <c r="A2" s="21"/>
      <c r="B2" s="68" t="str">
        <f>基本情報!B2</f>
        <v>盛岡中津川ライオンズクラブ杯争奪第42回盛岡地区少年剣道大会　参加申込書</v>
      </c>
      <c r="C2" s="68"/>
      <c r="D2" s="68"/>
      <c r="E2" s="68"/>
      <c r="F2" s="68"/>
      <c r="G2" s="21"/>
      <c r="H2" s="21"/>
      <c r="I2" s="21"/>
    </row>
    <row r="3" spans="1:9">
      <c r="A3" s="21" t="s">
        <v>118</v>
      </c>
      <c r="B3" s="21"/>
      <c r="C3" s="21"/>
      <c r="D3" s="21"/>
      <c r="E3" s="21"/>
      <c r="F3" s="21"/>
      <c r="G3" s="21"/>
      <c r="H3" s="21"/>
      <c r="I3" s="21"/>
    </row>
    <row r="4" spans="1:9">
      <c r="A4" s="21"/>
      <c r="B4" s="22" t="s">
        <v>119</v>
      </c>
      <c r="C4" s="21"/>
      <c r="D4" s="21"/>
      <c r="E4" s="21"/>
      <c r="F4" s="21"/>
      <c r="G4" s="21"/>
      <c r="H4" s="21"/>
      <c r="I4" s="21"/>
    </row>
    <row r="5" spans="1:9">
      <c r="A5" s="21"/>
      <c r="B5" s="22" t="s">
        <v>120</v>
      </c>
      <c r="C5" s="21"/>
      <c r="D5" s="21"/>
      <c r="E5" s="21"/>
      <c r="F5" s="21"/>
      <c r="G5" s="21"/>
      <c r="H5" s="21"/>
      <c r="I5" s="21"/>
    </row>
    <row r="6" spans="1:9" ht="20.100000000000001" customHeight="1">
      <c r="A6" s="20" t="s">
        <v>136</v>
      </c>
      <c r="B6" s="21"/>
      <c r="C6" s="21"/>
      <c r="D6" s="21"/>
      <c r="E6" s="21"/>
      <c r="F6" s="21"/>
      <c r="G6" s="21"/>
      <c r="H6" s="21"/>
      <c r="I6" s="21"/>
    </row>
    <row r="7" spans="1:9" ht="20.100000000000001" customHeight="1">
      <c r="A7" s="20" t="s">
        <v>137</v>
      </c>
      <c r="B7" s="51" t="s">
        <v>166</v>
      </c>
      <c r="C7" s="21"/>
      <c r="D7" s="21"/>
      <c r="E7" s="21"/>
      <c r="F7" s="21"/>
      <c r="G7" s="21"/>
      <c r="H7" s="21"/>
      <c r="I7" s="21"/>
    </row>
    <row r="8" spans="1:9" ht="24.95" customHeight="1">
      <c r="A8" s="52"/>
      <c r="B8" s="61" t="s">
        <v>139</v>
      </c>
      <c r="C8" s="74" t="str">
        <f>IF(COUNTA(C10:C16)&gt;0,基本情報!C7,"")</f>
        <v/>
      </c>
      <c r="D8" s="74"/>
      <c r="E8" s="74"/>
      <c r="F8" s="53"/>
      <c r="G8" s="53"/>
      <c r="H8" s="54" t="str">
        <f>IF(基本情報!F7="Z-99","合同チームの場合、備考欄に所属団体名（略称可）を記入のこと","")</f>
        <v/>
      </c>
      <c r="I8" s="21"/>
    </row>
    <row r="9" spans="1:9" ht="20.100000000000001" customHeight="1">
      <c r="A9" s="21"/>
      <c r="B9" s="62"/>
      <c r="C9" s="62" t="s">
        <v>140</v>
      </c>
      <c r="D9" s="62" t="s">
        <v>141</v>
      </c>
      <c r="E9" s="62" t="s">
        <v>142</v>
      </c>
      <c r="F9" s="62" t="s">
        <v>143</v>
      </c>
      <c r="G9" s="62" t="s">
        <v>144</v>
      </c>
      <c r="H9" s="62" t="s">
        <v>146</v>
      </c>
      <c r="I9" s="21"/>
    </row>
    <row r="10" spans="1:9" ht="20.100000000000001" customHeight="1">
      <c r="A10" s="21"/>
      <c r="B10" s="59" t="s">
        <v>147</v>
      </c>
      <c r="C10" s="49"/>
      <c r="D10" s="49"/>
      <c r="E10" s="64"/>
      <c r="F10" s="64"/>
      <c r="G10" s="64"/>
      <c r="H10" s="64"/>
      <c r="I10" s="21"/>
    </row>
    <row r="11" spans="1:9" ht="20.100000000000001" customHeight="1">
      <c r="A11" s="21"/>
      <c r="B11" s="59" t="s">
        <v>148</v>
      </c>
      <c r="C11" s="49"/>
      <c r="D11" s="49"/>
      <c r="E11" s="49"/>
      <c r="F11" s="49"/>
      <c r="G11" s="25"/>
      <c r="H11" s="49"/>
      <c r="I11" s="21"/>
    </row>
    <row r="12" spans="1:9" ht="20.100000000000001" customHeight="1">
      <c r="A12" s="21"/>
      <c r="B12" s="59" t="s">
        <v>149</v>
      </c>
      <c r="C12" s="49"/>
      <c r="D12" s="49"/>
      <c r="E12" s="49"/>
      <c r="F12" s="49"/>
      <c r="G12" s="25"/>
      <c r="H12" s="49"/>
      <c r="I12" s="21"/>
    </row>
    <row r="13" spans="1:9" ht="20.100000000000001" customHeight="1">
      <c r="A13" s="21"/>
      <c r="B13" s="59" t="s">
        <v>150</v>
      </c>
      <c r="C13" s="49"/>
      <c r="D13" s="49"/>
      <c r="E13" s="49"/>
      <c r="F13" s="49"/>
      <c r="G13" s="25"/>
      <c r="H13" s="49"/>
      <c r="I13" s="21"/>
    </row>
    <row r="14" spans="1:9" ht="20.100000000000001" customHeight="1">
      <c r="A14" s="21"/>
      <c r="B14" s="59" t="s">
        <v>151</v>
      </c>
      <c r="C14" s="49"/>
      <c r="D14" s="49"/>
      <c r="E14" s="49"/>
      <c r="F14" s="49"/>
      <c r="G14" s="25"/>
      <c r="H14" s="49"/>
      <c r="I14" s="21"/>
    </row>
    <row r="15" spans="1:9" ht="20.100000000000001" customHeight="1">
      <c r="A15" s="21"/>
      <c r="B15" s="59" t="s">
        <v>152</v>
      </c>
      <c r="C15" s="49"/>
      <c r="D15" s="49"/>
      <c r="E15" s="49"/>
      <c r="F15" s="49"/>
      <c r="G15" s="25"/>
      <c r="H15" s="49"/>
      <c r="I15" s="21"/>
    </row>
    <row r="16" spans="1:9" ht="20.100000000000001" customHeight="1">
      <c r="A16" s="21"/>
      <c r="B16" s="59" t="s">
        <v>153</v>
      </c>
      <c r="C16" s="49"/>
      <c r="D16" s="49"/>
      <c r="E16" s="49"/>
      <c r="F16" s="49"/>
      <c r="G16" s="25"/>
      <c r="H16" s="49"/>
      <c r="I16" s="21"/>
    </row>
    <row r="17" spans="1:9" ht="9.9499999999999993" customHeight="1">
      <c r="A17" s="21"/>
      <c r="B17" s="21"/>
      <c r="C17" s="21"/>
      <c r="D17" s="21"/>
      <c r="E17" s="21"/>
      <c r="F17" s="21"/>
      <c r="G17" s="21"/>
      <c r="H17" s="21"/>
      <c r="I17" s="21"/>
    </row>
    <row r="18" spans="1:9" ht="20.100000000000001" customHeight="1">
      <c r="A18" s="20" t="s">
        <v>154</v>
      </c>
      <c r="B18" s="60" t="s">
        <v>155</v>
      </c>
      <c r="C18" s="74" t="str">
        <f>IF(基本情報!F7="Z-99","",IF(COUNTA(C20:C21)&gt;0,基本情報!C7,""))</f>
        <v/>
      </c>
      <c r="D18" s="74"/>
      <c r="E18" s="74"/>
      <c r="F18" s="21"/>
      <c r="G18" s="21"/>
      <c r="H18" s="54" t="str">
        <f>IF(基本情報!F7="Z-99","合同チームの場合個人戦分は各団体からの申込書に記入のこと","")</f>
        <v/>
      </c>
      <c r="I18" s="21"/>
    </row>
    <row r="19" spans="1:9" ht="20.100000000000001" customHeight="1">
      <c r="A19" s="21"/>
      <c r="B19" s="59"/>
      <c r="C19" s="59" t="s">
        <v>140</v>
      </c>
      <c r="D19" s="59" t="s">
        <v>141</v>
      </c>
      <c r="E19" s="59" t="s">
        <v>157</v>
      </c>
      <c r="F19" s="59" t="s">
        <v>158</v>
      </c>
      <c r="G19" s="59" t="s">
        <v>144</v>
      </c>
      <c r="H19" s="58"/>
      <c r="I19" s="21"/>
    </row>
    <row r="20" spans="1:9" ht="20.100000000000001" customHeight="1">
      <c r="A20" s="21"/>
      <c r="B20" s="73" t="s">
        <v>167</v>
      </c>
      <c r="C20" s="49"/>
      <c r="D20" s="49"/>
      <c r="E20" s="49"/>
      <c r="F20" s="49"/>
      <c r="G20" s="25"/>
      <c r="H20" s="66" t="s">
        <v>165</v>
      </c>
      <c r="I20" s="67"/>
    </row>
    <row r="21" spans="1:9" ht="20.100000000000001" customHeight="1">
      <c r="A21" s="21"/>
      <c r="B21" s="73"/>
      <c r="C21" s="49"/>
      <c r="D21" s="49"/>
      <c r="E21" s="49"/>
      <c r="F21" s="49"/>
      <c r="G21" s="25"/>
      <c r="H21" s="66"/>
      <c r="I21" s="67"/>
    </row>
    <row r="22" spans="1:9" ht="20.100000000000001" customHeight="1">
      <c r="A22" s="21"/>
      <c r="B22" s="21"/>
      <c r="C22" s="21"/>
      <c r="D22" s="21"/>
      <c r="E22" s="21"/>
      <c r="F22" s="21"/>
      <c r="G22" s="21"/>
      <c r="H22" s="21"/>
      <c r="I22" s="21"/>
    </row>
  </sheetData>
  <sheetProtection selectLockedCells="1"/>
  <mergeCells count="5">
    <mergeCell ref="B20:B21"/>
    <mergeCell ref="C8:E8"/>
    <mergeCell ref="C18:E18"/>
    <mergeCell ref="B2:F2"/>
    <mergeCell ref="H20:I21"/>
  </mergeCells>
  <phoneticPr fontId="1"/>
  <dataValidations count="1">
    <dataValidation type="list" allowBlank="1" showInputMessage="1" showErrorMessage="1" sqref="G20:G21 G10:G16" xr:uid="{00000000-0002-0000-0400-000000000000}">
      <formula1>"1,2,3"</formula1>
    </dataValidation>
  </dataValidations>
  <pageMargins left="0.70866141732283472" right="0.70866141732283472" top="0.74803149606299213" bottom="0.74803149606299213" header="0.31496062992125984" footer="0.31496062992125984"/>
  <pageSetup paperSize="9" scale="93"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F29"/>
  <sheetViews>
    <sheetView zoomScaleNormal="100" workbookViewId="0">
      <selection activeCell="B2" sqref="B2:F2"/>
    </sheetView>
  </sheetViews>
  <sheetFormatPr defaultRowHeight="16.5"/>
  <cols>
    <col min="1" max="1" width="5.625" style="2" customWidth="1"/>
    <col min="2" max="2" width="10.625" style="2" customWidth="1"/>
    <col min="3" max="6" width="15.625" style="2" customWidth="1"/>
    <col min="7" max="9" width="5.625" style="2" customWidth="1"/>
    <col min="10" max="16384" width="9" style="2"/>
  </cols>
  <sheetData>
    <row r="1" spans="1:6">
      <c r="A1" s="26" t="str">
        <f>基本情報!A1</f>
        <v>20220107</v>
      </c>
    </row>
    <row r="2" spans="1:6" ht="19.5">
      <c r="B2" s="77" t="str">
        <f>基本情報!B2</f>
        <v>盛岡中津川ライオンズクラブ杯争奪第42回盛岡地区少年剣道大会　参加申込書</v>
      </c>
      <c r="C2" s="77"/>
      <c r="D2" s="77"/>
      <c r="E2" s="77"/>
      <c r="F2" s="77"/>
    </row>
    <row r="3" spans="1:6">
      <c r="A3" s="2" t="s">
        <v>168</v>
      </c>
    </row>
    <row r="4" spans="1:6">
      <c r="B4" s="3" t="s">
        <v>169</v>
      </c>
    </row>
    <row r="5" spans="1:6">
      <c r="B5" s="3"/>
    </row>
    <row r="6" spans="1:6" ht="17.25" thickBot="1">
      <c r="B6" s="2" t="s">
        <v>170</v>
      </c>
    </row>
    <row r="7" spans="1:6" ht="30" customHeight="1" thickTop="1" thickBot="1">
      <c r="D7" s="32" t="s">
        <v>171</v>
      </c>
      <c r="E7" s="33">
        <f>SUM($E$11:$E$27)</f>
        <v>0</v>
      </c>
    </row>
    <row r="8" spans="1:6" ht="16.5" customHeight="1" thickTop="1">
      <c r="D8" s="8"/>
      <c r="E8" s="34"/>
    </row>
    <row r="9" spans="1:6" ht="20.100000000000001" customHeight="1">
      <c r="A9" s="35" t="s">
        <v>172</v>
      </c>
      <c r="B9" s="36"/>
      <c r="C9" s="36"/>
      <c r="D9" s="36"/>
      <c r="E9" s="36"/>
      <c r="F9" s="37"/>
    </row>
    <row r="10" spans="1:6" ht="20.100000000000001" customHeight="1">
      <c r="A10" s="38"/>
      <c r="B10" s="2" t="s">
        <v>173</v>
      </c>
      <c r="E10" s="4"/>
      <c r="F10" s="39"/>
    </row>
    <row r="11" spans="1:6" ht="20.100000000000001" customHeight="1">
      <c r="A11" s="38"/>
      <c r="B11" s="2" t="s">
        <v>174</v>
      </c>
      <c r="C11" s="5">
        <f>IF(小学生!C8="",0,1)</f>
        <v>0</v>
      </c>
      <c r="E11" s="40">
        <f>C11*5000</f>
        <v>0</v>
      </c>
      <c r="F11" s="39"/>
    </row>
    <row r="12" spans="1:6" ht="20.100000000000001" customHeight="1">
      <c r="A12" s="38"/>
      <c r="B12" s="2" t="s">
        <v>175</v>
      </c>
      <c r="C12" s="5">
        <f>IF(中学生男子!C8="",0,1)</f>
        <v>0</v>
      </c>
      <c r="E12" s="40">
        <f t="shared" ref="E12:E13" si="0">C12*5000</f>
        <v>0</v>
      </c>
      <c r="F12" s="39"/>
    </row>
    <row r="13" spans="1:6" ht="20.100000000000001" customHeight="1">
      <c r="A13" s="38"/>
      <c r="B13" s="2" t="s">
        <v>176</v>
      </c>
      <c r="C13" s="5">
        <f>IF(中学生女子!C8="",0,1)</f>
        <v>0</v>
      </c>
      <c r="E13" s="40">
        <f t="shared" si="0"/>
        <v>0</v>
      </c>
      <c r="F13" s="39"/>
    </row>
    <row r="14" spans="1:6" ht="20.100000000000001" customHeight="1">
      <c r="A14" s="38"/>
      <c r="C14" s="8"/>
      <c r="E14" s="10"/>
      <c r="F14" s="39"/>
    </row>
    <row r="15" spans="1:6" ht="20.100000000000001" customHeight="1">
      <c r="A15" s="38"/>
      <c r="C15" s="8"/>
      <c r="D15" s="9"/>
      <c r="E15" s="10"/>
      <c r="F15" s="39"/>
    </row>
    <row r="16" spans="1:6" ht="20.100000000000001" customHeight="1">
      <c r="A16" s="38"/>
      <c r="B16" s="2" t="s">
        <v>177</v>
      </c>
      <c r="F16" s="39"/>
    </row>
    <row r="17" spans="1:6" ht="20.100000000000001" customHeight="1">
      <c r="A17" s="38"/>
      <c r="B17" s="2" t="s">
        <v>178</v>
      </c>
      <c r="C17" s="6">
        <f>IF(小学生!C18="",0,COUNTA(小学生!C20:C21))</f>
        <v>0</v>
      </c>
      <c r="E17" s="40">
        <f>C17*1000</f>
        <v>0</v>
      </c>
      <c r="F17" s="39"/>
    </row>
    <row r="18" spans="1:6" ht="20.100000000000001" customHeight="1">
      <c r="A18" s="38"/>
      <c r="B18" s="2" t="s">
        <v>179</v>
      </c>
      <c r="C18" s="6">
        <f>IF(小学生!C18="",0,COUNTA(小学生!C22:C23))</f>
        <v>0</v>
      </c>
      <c r="E18" s="40">
        <f t="shared" ref="E17:E22" si="1">C18*1000</f>
        <v>0</v>
      </c>
      <c r="F18" s="39"/>
    </row>
    <row r="19" spans="1:6" ht="20.100000000000001" customHeight="1">
      <c r="A19" s="38"/>
      <c r="B19" s="2" t="s">
        <v>180</v>
      </c>
      <c r="C19" s="11">
        <f>IF(小学生!C18="",0,COUNTA(小学生!C24:C25))</f>
        <v>0</v>
      </c>
      <c r="E19" s="40">
        <f t="shared" si="1"/>
        <v>0</v>
      </c>
      <c r="F19" s="39"/>
    </row>
    <row r="20" spans="1:6" ht="20.100000000000001" customHeight="1">
      <c r="A20" s="38"/>
      <c r="B20" s="2" t="s">
        <v>181</v>
      </c>
      <c r="C20" s="6">
        <f>IF(小学生!C18="",0,COUNTA(小学生!C26:C27))</f>
        <v>0</v>
      </c>
      <c r="E20" s="40">
        <f t="shared" si="1"/>
        <v>0</v>
      </c>
      <c r="F20" s="39"/>
    </row>
    <row r="21" spans="1:6" ht="20.100000000000001" customHeight="1">
      <c r="A21" s="38"/>
      <c r="B21" s="2" t="s">
        <v>175</v>
      </c>
      <c r="C21" s="6">
        <f>IF(中学生男子!C18="",0,COUNTA(中学生男子!C20:C21))</f>
        <v>0</v>
      </c>
      <c r="E21" s="40">
        <f t="shared" si="1"/>
        <v>0</v>
      </c>
      <c r="F21" s="39"/>
    </row>
    <row r="22" spans="1:6" ht="20.100000000000001" customHeight="1">
      <c r="A22" s="38"/>
      <c r="B22" s="2" t="s">
        <v>176</v>
      </c>
      <c r="C22" s="6">
        <f>IF(中学生女子!C18="",0,COUNTA(中学生女子!C20:C21))</f>
        <v>0</v>
      </c>
      <c r="E22" s="40">
        <f t="shared" si="1"/>
        <v>0</v>
      </c>
      <c r="F22" s="39"/>
    </row>
    <row r="23" spans="1:6" ht="20.100000000000001" customHeight="1">
      <c r="A23" s="38"/>
      <c r="B23" s="86"/>
      <c r="C23" s="86"/>
      <c r="F23" s="39"/>
    </row>
    <row r="24" spans="1:6" ht="20.100000000000001" customHeight="1">
      <c r="A24" s="38"/>
      <c r="B24" s="86"/>
      <c r="C24" s="87"/>
      <c r="F24" s="39"/>
    </row>
    <row r="25" spans="1:6" ht="20.100000000000001" customHeight="1">
      <c r="A25" s="38"/>
      <c r="B25" s="86"/>
      <c r="C25" s="87"/>
      <c r="F25" s="39"/>
    </row>
    <row r="26" spans="1:6" ht="20.100000000000001" customHeight="1">
      <c r="A26" s="38"/>
      <c r="B26" s="2" t="s">
        <v>182</v>
      </c>
      <c r="F26" s="39"/>
    </row>
    <row r="27" spans="1:6" ht="20.100000000000001" customHeight="1" thickBot="1">
      <c r="A27" s="38"/>
      <c r="C27" s="42" t="str">
        <f>IF(基本情報!D14="希望する","あり","なし")</f>
        <v>なし</v>
      </c>
      <c r="D27" s="43">
        <f>SUM($C$11:$C$13)</f>
        <v>0</v>
      </c>
      <c r="E27" s="41">
        <f>IF(C27="なし",0,D27*800)</f>
        <v>0</v>
      </c>
      <c r="F27" s="39"/>
    </row>
    <row r="28" spans="1:6" ht="30" customHeight="1" thickTop="1">
      <c r="A28" s="38"/>
      <c r="B28" s="31"/>
      <c r="C28" s="31"/>
      <c r="D28" s="7" t="s">
        <v>183</v>
      </c>
      <c r="E28" s="30">
        <f>SUM($E$11:$E$27)</f>
        <v>0</v>
      </c>
      <c r="F28" s="39"/>
    </row>
    <row r="29" spans="1:6" ht="20.100000000000001" customHeight="1">
      <c r="A29" s="44"/>
      <c r="B29" s="45"/>
      <c r="C29" s="45"/>
      <c r="D29" s="46"/>
      <c r="E29" s="47"/>
      <c r="F29" s="48"/>
    </row>
  </sheetData>
  <sheetProtection selectLockedCells="1"/>
  <mergeCells count="1">
    <mergeCell ref="B2:F2"/>
  </mergeCells>
  <phoneticPr fontId="1"/>
  <dataValidations count="1">
    <dataValidation type="list" allowBlank="1" showInputMessage="1" showErrorMessage="1" sqref="C14:C15" xr:uid="{00000000-0002-0000-0500-000000000000}">
      <formula1>"0,1,2"</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リストシート</vt:lpstr>
      <vt:lpstr>基本情報</vt:lpstr>
      <vt:lpstr>小学生</vt:lpstr>
      <vt:lpstr>中学生男子</vt:lpstr>
      <vt:lpstr>中学生女子</vt:lpstr>
      <vt:lpstr>参加料</vt:lpstr>
      <vt:lpstr>小学生!Print_Area</vt:lpstr>
      <vt:lpstr>中学生男子!Print_Area</vt:lpstr>
      <vt:lpstr>基本情報!Print_Titles</vt:lpstr>
      <vt:lpstr>参加料!Print_Titles</vt:lpstr>
      <vt:lpstr>中学生女子!Print_Titles</vt:lpstr>
      <vt:lpstr>団体名</vt:lpstr>
    </vt:vector>
  </TitlesOfParts>
  <Manager/>
  <Company>(有)橋市武道具センター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一彦</dc:creator>
  <cp:keywords/>
  <dc:description/>
  <cp:lastModifiedBy>koju-Note</cp:lastModifiedBy>
  <cp:revision/>
  <cp:lastPrinted>2022-01-07T05:00:37Z</cp:lastPrinted>
  <dcterms:created xsi:type="dcterms:W3CDTF">2005-04-05T18:45:23Z</dcterms:created>
  <dcterms:modified xsi:type="dcterms:W3CDTF">2022-01-07T05:01:22Z</dcterms:modified>
  <cp:category/>
  <cp:contentStatus/>
</cp:coreProperties>
</file>